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forschungbau-my.sharepoint.com/personal/kbf_forschungbau_onmicrosoft_com/Documents/LÄNDER/Tirol/BIM Parameter/FFG_Endbericht/"/>
    </mc:Choice>
  </mc:AlternateContent>
  <xr:revisionPtr revIDLastSave="2094" documentId="8_{E017255F-1B22-4C48-9966-A9B02FC142CC}" xr6:coauthVersionLast="47" xr6:coauthVersionMax="47" xr10:uidLastSave="{2DB203E3-77F5-4F56-96DC-3ABDF4B80560}"/>
  <bookViews>
    <workbookView xWindow="-108" yWindow="-108" windowWidth="23256" windowHeight="12576" xr2:uid="{F017C29A-074C-40AF-967F-9A6723FFB79B}"/>
  </bookViews>
  <sheets>
    <sheet name="BPB" sheetId="9" r:id="rId1"/>
    <sheet name="Projektphasen" sheetId="2" r:id="rId2"/>
    <sheet name="Leistungsbilder" sheetId="3" r:id="rId3"/>
    <sheet name="Komponenten" sheetId="4" r:id="rId4"/>
    <sheet name="Parametertyp" sheetId="5" r:id="rId5"/>
    <sheet name="Use-Cases" sheetId="6" r:id="rId6"/>
    <sheet name="abgelehnt"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119" i="9" l="1"/>
  <c r="W2119" i="9"/>
  <c r="V2119" i="9"/>
  <c r="T2119" i="9"/>
  <c r="S2119" i="9"/>
  <c r="R2119" i="9"/>
  <c r="P2119" i="9"/>
  <c r="O2119" i="9"/>
  <c r="N2119" i="9"/>
  <c r="M2119" i="9"/>
  <c r="L2119" i="9"/>
  <c r="K2119" i="9"/>
  <c r="J2119" i="9"/>
  <c r="I2119" i="9"/>
  <c r="G2119" i="9"/>
  <c r="E2119" i="9"/>
  <c r="D2119" i="9"/>
  <c r="C2119" i="9"/>
  <c r="B2119" i="9"/>
  <c r="A2119" i="9"/>
  <c r="H2119" i="9"/>
  <c r="U40" i="7"/>
  <c r="U2119" i="9" l="1"/>
  <c r="F2119" i="9"/>
  <c r="Q2119" i="9"/>
  <c r="U32" i="7" l="1"/>
  <c r="Y2" i="7" l="1"/>
  <c r="L2" i="7"/>
  <c r="M2" i="7" s="1"/>
  <c r="AC40" i="7" l="1"/>
  <c r="AC2" i="7" l="1"/>
  <c r="AC32"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Steffen Robbi</author>
  </authors>
  <commentList>
    <comment ref="T1" authorId="0" shapeId="0" xr:uid="{FC5A6A34-E0B8-495B-B01A-16F735865BD9}">
      <text>
        <r>
          <rPr>
            <b/>
            <sz val="9"/>
            <color indexed="81"/>
            <rFont val="Segoe UI"/>
            <family val="2"/>
          </rPr>
          <t>Steffen Robbi:</t>
        </r>
        <r>
          <rPr>
            <sz val="9"/>
            <color indexed="81"/>
            <rFont val="Segoe UI"/>
            <family val="2"/>
          </rPr>
          <t xml:space="preserve">
Bezeichnung des Use-Cases:
BPB: BIM Parameter für Baustoffe</t>
        </r>
      </text>
    </comment>
    <comment ref="AC1" authorId="0" shapeId="0" xr:uid="{5C9E7747-7B2F-42B8-ACFD-0E1425BFE605}">
      <text>
        <r>
          <rPr>
            <b/>
            <sz val="9"/>
            <color indexed="81"/>
            <rFont val="Segoe UI"/>
            <family val="2"/>
          </rPr>
          <t>Steffen Robbi:</t>
        </r>
        <r>
          <rPr>
            <sz val="9"/>
            <color indexed="81"/>
            <rFont val="Segoe UI"/>
            <family val="2"/>
          </rPr>
          <t xml:space="preserve">
Nummer des Merkmals</t>
        </r>
      </text>
    </comment>
  </commentList>
</comments>
</file>

<file path=xl/sharedStrings.xml><?xml version="1.0" encoding="utf-8"?>
<sst xmlns="http://schemas.openxmlformats.org/spreadsheetml/2006/main" count="19292" uniqueCount="2893">
  <si>
    <t>Beschluss
AG 11.09</t>
  </si>
  <si>
    <t>Datum; Sitzung</t>
  </si>
  <si>
    <t>Abstimmung</t>
  </si>
  <si>
    <t>ANMERKUNGEN</t>
  </si>
  <si>
    <t>Planungs-/ Leistungsparameter</t>
  </si>
  <si>
    <t>PropertySets</t>
  </si>
  <si>
    <t>Merkmal</t>
  </si>
  <si>
    <t>Werte für Optionen-Sets</t>
  </si>
  <si>
    <t>Beschreibung</t>
  </si>
  <si>
    <t>Typ</t>
  </si>
  <si>
    <t>Einheiten</t>
  </si>
  <si>
    <t xml:space="preserve">IFC 4 </t>
  </si>
  <si>
    <t>MMS-Code</t>
  </si>
  <si>
    <t>Entities</t>
  </si>
  <si>
    <t>Projektphase</t>
  </si>
  <si>
    <t>Verantwortlichkeit</t>
  </si>
  <si>
    <t>Version</t>
  </si>
  <si>
    <t>gültig seit
Revision</t>
  </si>
  <si>
    <t>veraltet seit
Revision</t>
  </si>
  <si>
    <t>Use Case 1</t>
  </si>
  <si>
    <t>Use Case 2</t>
  </si>
  <si>
    <t>Use Case 3</t>
  </si>
  <si>
    <t>Use Case 4</t>
  </si>
  <si>
    <t>Use Case 5</t>
  </si>
  <si>
    <t>Use Case Filter</t>
  </si>
  <si>
    <t>MMS alt: zugeordnet zu Bestands-Komponente</t>
  </si>
  <si>
    <t>MMS alt: zugeordnet zu Bestands-Parameter</t>
  </si>
  <si>
    <t>MMS alt: MMS-Code</t>
  </si>
  <si>
    <t>NR</t>
  </si>
  <si>
    <t>beschlossen</t>
  </si>
  <si>
    <t>Planung</t>
  </si>
  <si>
    <t>Gruppe</t>
  </si>
  <si>
    <t>IfcBeam</t>
  </si>
  <si>
    <t>V 2.0</t>
  </si>
  <si>
    <t>Eigenschaft</t>
  </si>
  <si>
    <t>Text</t>
  </si>
  <si>
    <t>*.</t>
  </si>
  <si>
    <t>Einreichplanung</t>
  </si>
  <si>
    <t>AR - Architektur</t>
  </si>
  <si>
    <t>Kostenermittlung</t>
  </si>
  <si>
    <t>Wahr/Falsch</t>
  </si>
  <si>
    <t>Vorentwurf</t>
  </si>
  <si>
    <t>Kostenermittlungsgrundlagen</t>
  </si>
  <si>
    <t>IfcColumn</t>
  </si>
  <si>
    <t>IfcCovering</t>
  </si>
  <si>
    <t>AsiP_ConcreteElementSpecific</t>
  </si>
  <si>
    <t>Entwurf</t>
  </si>
  <si>
    <t>HT - Haustechnik</t>
  </si>
  <si>
    <t>Text (Optionen-Set)</t>
  </si>
  <si>
    <t>TP - Tragwerksplanung</t>
  </si>
  <si>
    <t>Wert</t>
  </si>
  <si>
    <t>B8</t>
  </si>
  <si>
    <t>B9</t>
  </si>
  <si>
    <t>B10</t>
  </si>
  <si>
    <t>B11</t>
  </si>
  <si>
    <t>B12</t>
  </si>
  <si>
    <t>Verhältnis</t>
  </si>
  <si>
    <t>Expositionsklasse X0</t>
  </si>
  <si>
    <t>Angabe ob Beton mit einer Expositionsklasse ohne Risiko verwendet wird (Wahr) oder nicht (Falsch)</t>
  </si>
  <si>
    <t>*.ExposureClassX0</t>
  </si>
  <si>
    <t>Asi_ExposureClassX0</t>
  </si>
  <si>
    <t>Expositionsklasse XC</t>
  </si>
  <si>
    <t>Expositionsklasse: Korrosion durch Karbonatisierung nach ÖNORM B 4710-1</t>
  </si>
  <si>
    <t>*.ExposureClassXc</t>
  </si>
  <si>
    <t>AsiE_ExposureClassXc</t>
  </si>
  <si>
    <t>XC1</t>
  </si>
  <si>
    <t>XC2</t>
  </si>
  <si>
    <t>XC3</t>
  </si>
  <si>
    <t>XC4</t>
  </si>
  <si>
    <t>UNSET</t>
  </si>
  <si>
    <t>Expositionsklasse XW</t>
  </si>
  <si>
    <t>Expositionsklasse: Wasserundurchlässigkeit nach ÖNORM B 4710-1</t>
  </si>
  <si>
    <t>*.ExposureClassXw</t>
  </si>
  <si>
    <t>AsiE_ExposureClassXw</t>
  </si>
  <si>
    <t>XW1</t>
  </si>
  <si>
    <t>XW2</t>
  </si>
  <si>
    <t>Expositionsklasse XD</t>
  </si>
  <si>
    <t>Expositionsklasse: Korrosion durch Chloride nach ÖNORM B 4710-1</t>
  </si>
  <si>
    <t>*.ExposureClassXd</t>
  </si>
  <si>
    <t>AsiE_ExposureClassXd</t>
  </si>
  <si>
    <t>XD1</t>
  </si>
  <si>
    <t>XD2</t>
  </si>
  <si>
    <t>XD3</t>
  </si>
  <si>
    <t>Expositionsklasse XF</t>
  </si>
  <si>
    <t>Expositionsklasse: Frostangriff mit und ohne Taumittel nach ÖNORM B 4710-1</t>
  </si>
  <si>
    <t>*.ExposureClassXf</t>
  </si>
  <si>
    <t>AsiE_ExposureClassXf</t>
  </si>
  <si>
    <t>XF1</t>
  </si>
  <si>
    <t>XF2</t>
  </si>
  <si>
    <t>XF2/XF3</t>
  </si>
  <si>
    <t>XF3</t>
  </si>
  <si>
    <t>XF4</t>
  </si>
  <si>
    <t>Expositionsklasse XA</t>
  </si>
  <si>
    <t>Expositionsklasse: Chemischer Angriff nach ÖNORM B 4710-1</t>
  </si>
  <si>
    <t>*.ExposureClassXa</t>
  </si>
  <si>
    <t>AsiE_ExposureClassXa</t>
  </si>
  <si>
    <t>XA1L</t>
  </si>
  <si>
    <t>XA2L</t>
  </si>
  <si>
    <t>XA3L</t>
  </si>
  <si>
    <t>XA1T</t>
  </si>
  <si>
    <t>XA2T</t>
  </si>
  <si>
    <t>XA2L/XA2T</t>
  </si>
  <si>
    <t>XA3T</t>
  </si>
  <si>
    <t>XA3L/XA3T</t>
  </si>
  <si>
    <t>Expositionsklasse XM</t>
  </si>
  <si>
    <t>Expositionsklasse: mechanischer Verschleiß nach ÖNORM B 4710-1</t>
  </si>
  <si>
    <t>*.ExposureClassXm</t>
  </si>
  <si>
    <t>AsiE_ExposureClassXm</t>
  </si>
  <si>
    <t>XM1</t>
  </si>
  <si>
    <t>XM2</t>
  </si>
  <si>
    <t>XM3</t>
  </si>
  <si>
    <t>Expositionsklasse XS</t>
  </si>
  <si>
    <t>Expositionsklasse: Meerwasser nach ÖNORM B 4710-1</t>
  </si>
  <si>
    <t>*.ExposureClassXs</t>
  </si>
  <si>
    <t>AsiE_ExposureClassXs</t>
  </si>
  <si>
    <t>XS1</t>
  </si>
  <si>
    <t>XS2</t>
  </si>
  <si>
    <t>XS3</t>
  </si>
  <si>
    <t>Anforderung Schwinden Beton</t>
  </si>
  <si>
    <r>
      <t>Angabe, ob für die Gebrauchstauglichkeit des Betons ein reduziertes Schwinden erforderlich ist</t>
    </r>
    <r>
      <rPr>
        <sz val="11"/>
        <color theme="1"/>
        <rFont val="Calibri"/>
        <family val="2"/>
        <scheme val="minor"/>
      </rPr>
      <t>. Ist für die Gebrauchstauglichkeit des Betons ein reduziertes Schwinden erforderlich, ist der Beton mit RS für reduziertes Schwinden zu klassifizieren, bei stark reduziertem Schwinden mit RRS gemäß ÖNORM B 4710-1</t>
    </r>
  </si>
  <si>
    <t>*.RequirementShrinkageConcrete</t>
  </si>
  <si>
    <t>AsiE_RequirementShrinkageConcrete</t>
  </si>
  <si>
    <t>Begleitung Bauausfuehrung</t>
  </si>
  <si>
    <t>keine Anforderung an das Schwinden</t>
  </si>
  <si>
    <t>reduziertes Schwinden (RS)</t>
  </si>
  <si>
    <t>stark reduziertes Schwinden (RRS)</t>
  </si>
  <si>
    <t>Konsistenzklasse</t>
  </si>
  <si>
    <t>Maß für die von der Rezeptur abhängige Steifheit und Verarbeitbarkeit des Frischbetons nach ÖNORM B 4710-1; Für Deutschland gelten die Bezeichnungen F2-F6 für F38-F66, die deutsche Klasse F1 findet in AT keine Verwendung</t>
  </si>
  <si>
    <t>*.ConsistencyClass</t>
  </si>
  <si>
    <t>AsiE_ConsistencyClass</t>
  </si>
  <si>
    <t>C0</t>
  </si>
  <si>
    <t>C1</t>
  </si>
  <si>
    <t>C2</t>
  </si>
  <si>
    <t>C3</t>
  </si>
  <si>
    <t>F38</t>
  </si>
  <si>
    <t>F45</t>
  </si>
  <si>
    <t>F52</t>
  </si>
  <si>
    <t>F59</t>
  </si>
  <si>
    <t>F66</t>
  </si>
  <si>
    <t>F73</t>
  </si>
  <si>
    <t>Anforderung Wärmeentwicklung Beton</t>
  </si>
  <si>
    <t>Besondere Anforderungen an die Wärmeentwicklung von Beton nach ÖNORM B 4710-1</t>
  </si>
  <si>
    <t>*.HeatDevelopmentConcreteRequirements</t>
  </si>
  <si>
    <t>AsiE_HeatDevelopmentConcreteRequirements</t>
  </si>
  <si>
    <t>WE1</t>
  </si>
  <si>
    <t>WE2</t>
  </si>
  <si>
    <t>Anforderung Blutneigung Beton</t>
  </si>
  <si>
    <t>Angabe ob besondere Anforderungen an den Beton hinsichtlich der Blutneigung (Wahr) gegeben sind, oder nicht (Falsch).</t>
  </si>
  <si>
    <t>*.BleedingRequirementsConcrete</t>
  </si>
  <si>
    <t>Asi_BleedingRequirementsConcrete</t>
  </si>
  <si>
    <t>Anforderung Verarbeitungszeit Beton</t>
  </si>
  <si>
    <t>Besondere Anforderungen an die verlängerte Verarbeitungszeit von Beton</t>
  </si>
  <si>
    <t>*.ProcessingTimeRequirementsConcrete</t>
  </si>
  <si>
    <t>AsiE_ProcessingTimeRequirementsConcrete</t>
  </si>
  <si>
    <t>VV4</t>
  </si>
  <si>
    <t>VV6</t>
  </si>
  <si>
    <t>VV8</t>
  </si>
  <si>
    <t>VV10</t>
  </si>
  <si>
    <t>Anforderung Anfangserhärtung Beton</t>
  </si>
  <si>
    <t>Besondere Anforderungen an die verzögerte Anfangserhärtung von Beton</t>
  </si>
  <si>
    <t>*.InitialHardeningRequirementsConcrete</t>
  </si>
  <si>
    <t>AsiE_InitialHardeningRequirementsConcrete</t>
  </si>
  <si>
    <t>VA4</t>
  </si>
  <si>
    <t>VA6</t>
  </si>
  <si>
    <t>VA8</t>
  </si>
  <si>
    <t>VA10</t>
  </si>
  <si>
    <t>Abreißfestigkeitsklasse</t>
  </si>
  <si>
    <t>Prüfung der Abreißfestigkeit gemäß ÖNORM B 4710-3 und Einteilung der Abreißfestigkeitsklasse gemäß ÖNORM B 4710-1</t>
  </si>
  <si>
    <t>*.TearStrengthClass</t>
  </si>
  <si>
    <t>AsiE_TearStrengthClass</t>
  </si>
  <si>
    <t>A1,0</t>
  </si>
  <si>
    <t>A1,5</t>
  </si>
  <si>
    <t>A2,0</t>
  </si>
  <si>
    <t>Spaltzugfestigkeitsklasse</t>
  </si>
  <si>
    <t>Prüfung der Spaltzugfestigkeit gemäß ÖNORM B 4710-3 und Einteilung der Abreißfestigkeitsklasse gemäß ÖNORM B 4710-1</t>
  </si>
  <si>
    <t>*.TensileStrengthClass</t>
  </si>
  <si>
    <t>AsiE_TensileStrengthClass</t>
  </si>
  <si>
    <t>TK 1,0</t>
  </si>
  <si>
    <t>TK 1,5</t>
  </si>
  <si>
    <t>TK 2,0</t>
  </si>
  <si>
    <t>TK 2,5</t>
  </si>
  <si>
    <t>TK 3,0</t>
  </si>
  <si>
    <t>Leistung</t>
  </si>
  <si>
    <t>Art rezyklierte Gesteinskörnung Beton</t>
  </si>
  <si>
    <t>Angabe über die Art der rezyklierten Gesteinskörnung gemäß ÖNORM B 4710-1</t>
  </si>
  <si>
    <t>*.TypeOfRecycledAggregateConcrete</t>
  </si>
  <si>
    <t>AsiE_TypeOfRecycledAggregateConcrete</t>
  </si>
  <si>
    <t>RB-A1</t>
  </si>
  <si>
    <t>RB-A2</t>
  </si>
  <si>
    <t>RG-A3</t>
  </si>
  <si>
    <t>RH-B</t>
  </si>
  <si>
    <t>Betonkategorien</t>
  </si>
  <si>
    <t>Einordnung des Betons bezüglich seiner Rezeptfestlegung und Übereinstimmungslenkung in Beton E (Eignungsprüfungsbeton) und R (Rezeptbeton) nach ÖNORM B 4710-1</t>
  </si>
  <si>
    <t>*.CategoryConcrete</t>
  </si>
  <si>
    <t>AsiE_CategoryConcrete</t>
  </si>
  <si>
    <t>E (Eignungsprüfungsbeton)</t>
  </si>
  <si>
    <t>R (Rezeptbeton)</t>
  </si>
  <si>
    <t>Größtkorn Beton</t>
  </si>
  <si>
    <t>Die Bezeichnung des Größtkorns ist das Maß der Maschenweite des obersten Siebsatzes, bei dem ein Durchsatz von mindestens 90% gegeben sein muss; gemäß ÖNORM B 4710-1</t>
  </si>
  <si>
    <t>*.LargeGrainConcrete</t>
  </si>
  <si>
    <t>AsiE_LargeGrainConcrete</t>
  </si>
  <si>
    <t>GK 4</t>
  </si>
  <si>
    <t>GK 8</t>
  </si>
  <si>
    <t>GK 11</t>
  </si>
  <si>
    <t>GK 16</t>
  </si>
  <si>
    <t>GK 22</t>
  </si>
  <si>
    <t>GK 32</t>
  </si>
  <si>
    <t>GK 63</t>
  </si>
  <si>
    <t>Fasergehalt Beton</t>
  </si>
  <si>
    <t>Fasergehalt im Frischbeton in kg/m3</t>
  </si>
  <si>
    <t>kg/m³</t>
  </si>
  <si>
    <t>*.FiberContentConcrete</t>
  </si>
  <si>
    <t>Bindemittelgehalt Beton</t>
  </si>
  <si>
    <t>Menge an Bindemittel je Kubikmeter verdichteten Betons (angegeben in kg/m3). Anrechenbarer Bindemittelgehalt (B) = Zementgehalt + (k × anrechenbarer Zusatzstoffgehalt)</t>
  </si>
  <si>
    <t>*.BinderContentConcrete</t>
  </si>
  <si>
    <t>Festigkeitsentwicklung Beton</t>
  </si>
  <si>
    <t>Das Festigkeitsverhältnis zur Bezeichnung der Festigkeitsentwicklung ist das Verhältnis der mittleren Druckfestigkeit nach 2 Tagen (fcm,2) zur mittleren Druckfestigkeit nach 28 Tagen (fcm,28) aus der Eignungsprüfung gemäß ÖNORM B 4710-1</t>
  </si>
  <si>
    <t>*.StrengthDevelopmentConcrete</t>
  </si>
  <si>
    <t>AsiE_StrengthDevelopmentConcrete</t>
  </si>
  <si>
    <t>ES</t>
  </si>
  <si>
    <t>EM</t>
  </si>
  <si>
    <t>EL</t>
  </si>
  <si>
    <t>E0</t>
  </si>
  <si>
    <t>AsiP_ConcreteElementPolymerFiberSpecific</t>
  </si>
  <si>
    <t>Art Polymerfaserbeton</t>
  </si>
  <si>
    <t>Arten von Beton, die durch die Zugabe von Polymerfasern charakterisiert sind nach ÖNROM EN 14889-2</t>
  </si>
  <si>
    <t>*.TypeOfPolymerFiberConcrete</t>
  </si>
  <si>
    <t>AsiE_TypeOfPolymerFiberConcrete</t>
  </si>
  <si>
    <t>FaB FS</t>
  </si>
  <si>
    <t>FaB FSBZ3,0</t>
  </si>
  <si>
    <t>FaB FSBZ4,5</t>
  </si>
  <si>
    <t>FaB BBG</t>
  </si>
  <si>
    <t>AsiP_ConcreteElementLightweightSpecific</t>
  </si>
  <si>
    <t>Betonfestigkeitsklasse Leichtbeton</t>
  </si>
  <si>
    <t>Klassifikation der Betonfestigkeit für Leichtbeton gemäß ÖNORM B 4710-2</t>
  </si>
  <si>
    <t>*.StrengthClassLightweightConcrete</t>
  </si>
  <si>
    <t>AsiE_StrengthClassLightweightConcrete</t>
  </si>
  <si>
    <t>LC8/9</t>
  </si>
  <si>
    <t>LC12/13</t>
  </si>
  <si>
    <t>LC16/18</t>
  </si>
  <si>
    <t>LC20/22</t>
  </si>
  <si>
    <t>LC25/28</t>
  </si>
  <si>
    <t>LC30/33</t>
  </si>
  <si>
    <t>LC35/38</t>
  </si>
  <si>
    <t>LC40/44</t>
  </si>
  <si>
    <t>LC45/50</t>
  </si>
  <si>
    <t>LC50/55</t>
  </si>
  <si>
    <t>LC55/60</t>
  </si>
  <si>
    <t>LC60/66</t>
  </si>
  <si>
    <t>LC70/77</t>
  </si>
  <si>
    <t>LC80/88</t>
  </si>
  <si>
    <t>Rohdichteklasse Leichtbeton</t>
  </si>
  <si>
    <t xml:space="preserve">Für Leichtbeton gilt die Trockenrohdichte für die Zuordnung zu einer Rohdichteklasse nach ÖNORM B 4710-2; Rohdichtebereich in kg/m3 </t>
  </si>
  <si>
    <t>*.GrossDensityClassLightweightConcrete</t>
  </si>
  <si>
    <t>AsiE_GrossDensityClassLightweightConcrete</t>
  </si>
  <si>
    <t>D1,0</t>
  </si>
  <si>
    <t>D1,2</t>
  </si>
  <si>
    <t>D1,4</t>
  </si>
  <si>
    <t>D1,6</t>
  </si>
  <si>
    <t>D1,8</t>
  </si>
  <si>
    <t>D2,0</t>
  </si>
  <si>
    <t>AsiP_ConcreteElementRapidCompactingSpecific</t>
  </si>
  <si>
    <t>Anforderung Leichtverdichtbarer Beton</t>
  </si>
  <si>
    <t>Besondere Anforderungen an leichtverdichtbaren Beton</t>
  </si>
  <si>
    <t>*.EasyCompressibleRequirementsConcrete</t>
  </si>
  <si>
    <t>AsiE_EasyCompressibleRequirementsConcrete</t>
  </si>
  <si>
    <t>ECC1</t>
  </si>
  <si>
    <t>ECC2</t>
  </si>
  <si>
    <t>AsiP_ConcreteElementSelfCompactingSpecific</t>
  </si>
  <si>
    <t>Anforderung Selbstverdichtender Beton</t>
  </si>
  <si>
    <t>Besondere Anforderungen an selbstverdichtenden Beton nach ÖNORM B 4710-1</t>
  </si>
  <si>
    <t>*.SelfcompactingRequirementsConcrete</t>
  </si>
  <si>
    <t>AsiE_SelfcompactingRequirementsConcrete</t>
  </si>
  <si>
    <t>SCC1</t>
  </si>
  <si>
    <t>SCC2</t>
  </si>
  <si>
    <t>AsiP_ConcreteElementPumpingSpecific</t>
  </si>
  <si>
    <t>Anforderung Pumpbeton</t>
  </si>
  <si>
    <t>Besondere Anforderungen an Pumpbeton mit einer Angabe über die Leitungslänge  nach ÖNORM B 4710-1</t>
  </si>
  <si>
    <t>*.PumpingRequirementsConcrete</t>
  </si>
  <si>
    <t>AsiE_PumpingRequirementsConcrete</t>
  </si>
  <si>
    <t>PB bis 50 lfm</t>
  </si>
  <si>
    <t>PB über 50 lfm</t>
  </si>
  <si>
    <t>AsiP_ConcreteElementUnderWaterSpecific</t>
  </si>
  <si>
    <t>Anforderung Unterwasser Beton</t>
  </si>
  <si>
    <t>Besondere Anforderungen an Beton für Bohrpfähle, Schlitzwände und Einbau unter Wasser nach ÖNORM B 4710-1</t>
  </si>
  <si>
    <t>*.UnderwaterRequirementsConcrete</t>
  </si>
  <si>
    <t>AsiE_UnderwaterRequirementsConcrete</t>
  </si>
  <si>
    <t>UB1</t>
  </si>
  <si>
    <t>UB2</t>
  </si>
  <si>
    <t>AsiP_ConcreteElementWaterProofSpecific</t>
  </si>
  <si>
    <t>Weiße Wanne</t>
  </si>
  <si>
    <t>*.WhiteTube</t>
  </si>
  <si>
    <t>AsiE_WhiteTube</t>
  </si>
  <si>
    <t>BS1A</t>
  </si>
  <si>
    <t>BS1B</t>
  </si>
  <si>
    <t>BS1C</t>
  </si>
  <si>
    <t>BS1F</t>
  </si>
  <si>
    <t>BS1E</t>
  </si>
  <si>
    <t>BS1A plus</t>
  </si>
  <si>
    <t>BS1B plus</t>
  </si>
  <si>
    <t>BS1C plus</t>
  </si>
  <si>
    <t>BS1E plus</t>
  </si>
  <si>
    <t>BS1F plus</t>
  </si>
  <si>
    <t>AsiP_ConcreteElementShotcreteSpecific</t>
  </si>
  <si>
    <t>Nassmischgut Spritzbeton</t>
  </si>
  <si>
    <t>Angabe über das Nassmischgut bei Spritzbeton gemäß "Richtlinie Spritzbeton" (Ausgabe 2009)</t>
  </si>
  <si>
    <t>*.MixtrureShotcrete</t>
  </si>
  <si>
    <t>AsiE_MixtureShotcrete</t>
  </si>
  <si>
    <t>Nassmischgut für SpC I J1</t>
  </si>
  <si>
    <t>Nassmischgut für SpC I J2</t>
  </si>
  <si>
    <t>Nassmischgut für SpC I J3</t>
  </si>
  <si>
    <t>Nassmischgut für SpC II J1</t>
  </si>
  <si>
    <t>Nassmischgut für SpC II J2</t>
  </si>
  <si>
    <t>Nassmischgut für SpC II J3</t>
  </si>
  <si>
    <t>Nassmischgut für SpC  III J1</t>
  </si>
  <si>
    <t>Nassmischgut für SpC  III J2</t>
  </si>
  <si>
    <t>Nassmischgut für SpC  III J3</t>
  </si>
  <si>
    <t>Nassmischgut für SpC XC3 XF3</t>
  </si>
  <si>
    <t>Nassmischgut für SpC  XC4 XF3</t>
  </si>
  <si>
    <t>Art Spritzbeton</t>
  </si>
  <si>
    <t>Angabe über die Art des Spritzbeton</t>
  </si>
  <si>
    <t>*.TypeOfShotcrete</t>
  </si>
  <si>
    <t>AsiE_TypeOfShotscrete</t>
  </si>
  <si>
    <t>Nass</t>
  </si>
  <si>
    <t>Trocken</t>
  </si>
  <si>
    <t>Festigkeitsbereich Spritzbeton</t>
  </si>
  <si>
    <t>*.RangeOfStrengthShotcrete</t>
  </si>
  <si>
    <t>AsiE_RangeOfStrengthShotcrete</t>
  </si>
  <si>
    <t>SpC8/10</t>
  </si>
  <si>
    <t>SpC12/15</t>
  </si>
  <si>
    <t>SpC16/20</t>
  </si>
  <si>
    <t>SpC20/25</t>
  </si>
  <si>
    <t>SpC25/30</t>
  </si>
  <si>
    <t>SpC30/37</t>
  </si>
  <si>
    <t>SpC35/45</t>
  </si>
  <si>
    <t>Restfestigkeitsklassen Spritzbeton</t>
  </si>
  <si>
    <t>Restfestigkeitsklassen von Spritzbeton gemäß ÖNORM EN 14487-1</t>
  </si>
  <si>
    <t>*.ResidualStrengthClassShotcrete</t>
  </si>
  <si>
    <t>AsiE_ResidualStrengthClassShotcrete</t>
  </si>
  <si>
    <t>0,2 bis 1,2 MPa</t>
  </si>
  <si>
    <t>2 bis 16 MPa</t>
  </si>
  <si>
    <t>Duktilitätsklasse Spritzbeton</t>
  </si>
  <si>
    <t>Unter Duktilität wird die die Eigenschaft eines Werkstoffs verstanden, sich unter Belastung plastisch zu verformen, bevor er versagt. Beton selbst besitzt keine hohe Duktilität. Erst die Bewehrung mit Stahl verleiht dem Verbundwerkstoff Stahlbeton eine nennenswerte Duktilität; gemäß ÖNORM EN 14487-1</t>
  </si>
  <si>
    <t>*.DuctilityClassShotcrete</t>
  </si>
  <si>
    <t>AsiE_DuctilityClassShotcrete</t>
  </si>
  <si>
    <t>Klasse 1</t>
  </si>
  <si>
    <t>Klasse 2</t>
  </si>
  <si>
    <t>Klasse 3</t>
  </si>
  <si>
    <t>Energieabsorptionsklasse Spritzbeton</t>
  </si>
  <si>
    <t>Energie, in Joule, die bei der Belastung einer faserverstärkten Platte absorbiert wird; gemäß ÖNORM EN 14487-1</t>
  </si>
  <si>
    <t>*.EnergyAbsorptionClassShotcrete</t>
  </si>
  <si>
    <t>AsiE_EnergyAbsorptionClassShotcrete</t>
  </si>
  <si>
    <t>E500</t>
  </si>
  <si>
    <t>E700</t>
  </si>
  <si>
    <t>E1000</t>
  </si>
  <si>
    <t>Frühfestigkeitsklasse Spritzbeton</t>
  </si>
  <si>
    <t>Festigkeitsentwicklung des jungen Spritzbetons; gemäß ÖNORM EN 14487-1</t>
  </si>
  <si>
    <t>*.EarlyStrengthClassShotcrete</t>
  </si>
  <si>
    <t>AsiE_EarlyStrengthClassShotcrete</t>
  </si>
  <si>
    <t>J1</t>
  </si>
  <si>
    <t>J2</t>
  </si>
  <si>
    <t>J3</t>
  </si>
  <si>
    <t>AsiP_ConcreteElementReinforcedSpecific</t>
  </si>
  <si>
    <t>Grenzrissbreite</t>
  </si>
  <si>
    <t>Abstand der Rissufer (Ränder eines Risses), gemessen auf der Bauteiloberfläche, senkrecht zum Rissverlauf; gemäß ÖNORM EN 1992-1-1</t>
  </si>
  <si>
    <t>*.BoundaryCrackWidth</t>
  </si>
  <si>
    <t>AsiE_BoundaryCrackWidth</t>
  </si>
  <si>
    <t>0,2 mm</t>
  </si>
  <si>
    <t>0,3 mm</t>
  </si>
  <si>
    <t>0,4 mm</t>
  </si>
  <si>
    <t>Dauerschwingfestigkeitsklasse</t>
  </si>
  <si>
    <t>Die Dauerschwingfestigkeit bezeichnet die dauerhaft ertragbare Belastung eines Werkstoffs oder Bauteils bei schwingender Beanspruchung; gemäß ÖNORM EN 1992-1-1</t>
  </si>
  <si>
    <t>*.FatigueStrengthClass</t>
  </si>
  <si>
    <t>AsiE_FatigueStrengthClass</t>
  </si>
  <si>
    <t>B 500A</t>
  </si>
  <si>
    <t>B 500B</t>
  </si>
  <si>
    <t>B 550A</t>
  </si>
  <si>
    <t>B 550B</t>
  </si>
  <si>
    <t>B 600A</t>
  </si>
  <si>
    <t>AsiP_ConcreteElementSteelFiberSpecific</t>
  </si>
  <si>
    <t>Art Stahlfaserbeton</t>
  </si>
  <si>
    <t xml:space="preserve">Arten von Beton, die durch die Zugabe von Stahlfasern charakterisiert sind nach ÖNROM EN 14889-1 </t>
  </si>
  <si>
    <t>*.TypeOfSteelFiberConcrete</t>
  </si>
  <si>
    <t>AsiE_TypeOfSteelFiberConcrete</t>
  </si>
  <si>
    <t>FaB T1/BZ3,0 oder BZ4,5/G1</t>
  </si>
  <si>
    <t>FaB T2/BZ3,0 oder BZ4,5/G2</t>
  </si>
  <si>
    <t>FaB T3/BZ3,0 oder BZ4,5/G3</t>
  </si>
  <si>
    <t>FaB T4/BZ4,5/G4</t>
  </si>
  <si>
    <t>FaB T5/BZ4,5/G5</t>
  </si>
  <si>
    <t>FaB T6</t>
  </si>
  <si>
    <t>T Sonderklasse</t>
  </si>
  <si>
    <t>AsiP_CementElementSpecific</t>
  </si>
  <si>
    <t>Zementart</t>
  </si>
  <si>
    <t>Unterteilung der Normalzemente gemäß ÖNORM EN 197-1</t>
  </si>
  <si>
    <t>*.TypeOfCement</t>
  </si>
  <si>
    <t>AsiE_TypeOfCement</t>
  </si>
  <si>
    <t>CEM I</t>
  </si>
  <si>
    <t>CEM II/A-S</t>
  </si>
  <si>
    <t>CEM II/B-S</t>
  </si>
  <si>
    <t>CEM II/A-D</t>
  </si>
  <si>
    <t>CEM II/A-P</t>
  </si>
  <si>
    <t>CEM II/B-P</t>
  </si>
  <si>
    <t>CEM II/A-Q</t>
  </si>
  <si>
    <t>CEM II/B-Q</t>
  </si>
  <si>
    <t>CEM II/A-V</t>
  </si>
  <si>
    <t>CEM II/B-V</t>
  </si>
  <si>
    <t>CEM II/A-W</t>
  </si>
  <si>
    <t>CEM II/B-W</t>
  </si>
  <si>
    <t>CEM II/A-T</t>
  </si>
  <si>
    <t>CEM II/B-T</t>
  </si>
  <si>
    <t>CEM II/A-L</t>
  </si>
  <si>
    <t>CEM II/B-L</t>
  </si>
  <si>
    <t>CEM II/A-LL</t>
  </si>
  <si>
    <t>CEM II/B-LL</t>
  </si>
  <si>
    <t>CEM II/A-M</t>
  </si>
  <si>
    <t>CEM II/B-M</t>
  </si>
  <si>
    <t>CEM II/C-M (S-P)</t>
  </si>
  <si>
    <t>CEM II/C-M (S-V)</t>
  </si>
  <si>
    <t>CEM II/C-M (S-L)</t>
  </si>
  <si>
    <t>CEM II/C-M (S-LL)</t>
  </si>
  <si>
    <t>CEM II/C-M (P-L)</t>
  </si>
  <si>
    <t>CEM II/C-M (P-LL)</t>
  </si>
  <si>
    <t>CEM II/C-M (V-L)</t>
  </si>
  <si>
    <t>CEM II/C-M (V-LL)</t>
  </si>
  <si>
    <t>CEM III/A</t>
  </si>
  <si>
    <t>CEM III/B</t>
  </si>
  <si>
    <t>CEM III/C</t>
  </si>
  <si>
    <t>CEM IV/A</t>
  </si>
  <si>
    <t>CEM IV/B</t>
  </si>
  <si>
    <t>CEM V/A</t>
  </si>
  <si>
    <t>CEM V/B</t>
  </si>
  <si>
    <t>CEM VI (S-P)</t>
  </si>
  <si>
    <t>CEM VI (S-V)</t>
  </si>
  <si>
    <t>CEM VI (S-L)</t>
  </si>
  <si>
    <t>CEM VI (S-LL)</t>
  </si>
  <si>
    <t>Festigkeitsklasse Zement</t>
  </si>
  <si>
    <t>Einteilung der Festigkeitsklasse gemäß ÖNORM EN 197-1</t>
  </si>
  <si>
    <t>*.StrengthClassCement</t>
  </si>
  <si>
    <t>AsiE_StrengthClassCement</t>
  </si>
  <si>
    <t>32,5 L</t>
  </si>
  <si>
    <t>32,5 N</t>
  </si>
  <si>
    <t>32,5 R</t>
  </si>
  <si>
    <t>42,5 L</t>
  </si>
  <si>
    <t>42,5 N</t>
  </si>
  <si>
    <t>42,5 R</t>
  </si>
  <si>
    <t>52,5 L</t>
  </si>
  <si>
    <t>52,5 N</t>
  </si>
  <si>
    <t>52,5 R</t>
  </si>
  <si>
    <t>IfcFooting</t>
  </si>
  <si>
    <t>AsiP_SlabSpecific</t>
  </si>
  <si>
    <t>IfcSlab</t>
  </si>
  <si>
    <t>Monolithische Bodenplatte</t>
  </si>
  <si>
    <t>Monolithische Betonplatten im Außenbereich sind gemäß ÖNORM B 4710-1 mit künstlichen Luftporen herzustellen und dürfen nicht geglättet werden. Aufzählung nach "Richtlinie Herstellung von monolithischen Betonplatten" (Ausgabe 2021)</t>
  </si>
  <si>
    <t>*.MonolithicFloorSlab</t>
  </si>
  <si>
    <t>AsiE_MonolithicFloorSlab</t>
  </si>
  <si>
    <t>keine monolithische Bodenplatte</t>
  </si>
  <si>
    <t>monolithische Bodenplatte</t>
  </si>
  <si>
    <t>BS MP</t>
  </si>
  <si>
    <t>BS MP-F</t>
  </si>
  <si>
    <t>IfcStairFlight</t>
  </si>
  <si>
    <t>m</t>
  </si>
  <si>
    <t>IfcStair</t>
  </si>
  <si>
    <t>IfcWall</t>
  </si>
  <si>
    <t>Geometrie</t>
  </si>
  <si>
    <t>mm</t>
  </si>
  <si>
    <t>Basis Modell</t>
  </si>
  <si>
    <t>Höhe</t>
  </si>
  <si>
    <t>*.Height</t>
  </si>
  <si>
    <t>AsiQ_ColumnSpecificQuantities</t>
  </si>
  <si>
    <t>löschen; Höhe = Qto_ColumnBaseQuantities - Length; Profil Breite und Profil Tiefe wird ergänzt</t>
  </si>
  <si>
    <t>Physikalische Höhe der Stütze ohne Berücksichtigung von Abschrägungen, Ausklinkungen, und ähnliches</t>
  </si>
  <si>
    <t>Asi_HeightColumn</t>
  </si>
  <si>
    <t>AsiQ_CoveringSpecificQuantities</t>
  </si>
  <si>
    <t>IfcCovering.FLOORING</t>
  </si>
  <si>
    <t>löschen; Aufteilung in eigene  Qsets für Predefined Types</t>
  </si>
  <si>
    <t>Physikalische Höhe der vertikalen Bekleidung ohne Berücksichtigung von Abschrägungen, Ausklinkungen etc.</t>
  </si>
  <si>
    <t>Asi_HeightDryConFloor</t>
  </si>
  <si>
    <t>Länge</t>
  </si>
  <si>
    <t>Physikalische Länge der vertikalen Bekleidung ohne Berücksichtigung von Abschrägungen, Ausklinkungen etc.</t>
  </si>
  <si>
    <t>*.Length</t>
  </si>
  <si>
    <t>Asi_LengthDryConFloor</t>
  </si>
  <si>
    <t>Umfang</t>
  </si>
  <si>
    <t>Umfang der horizontalen Bekleidung, der Wert wird nur angegeben, wenn die Bekleidung eine kostante Dicke hat.</t>
  </si>
  <si>
    <t>*.Perimeter</t>
  </si>
  <si>
    <t>Asi_PerimeterDryConFloor</t>
  </si>
  <si>
    <t>Abhanghöhe</t>
  </si>
  <si>
    <t>Angabe des Abstands von Rohdeckenunterkante bis zur Unterkante der abgehängten Decke</t>
  </si>
  <si>
    <t>*.SuspensionHeight</t>
  </si>
  <si>
    <t>Asi_SuspensionHeightDryConFloor</t>
  </si>
  <si>
    <t>Bodenhöhe</t>
  </si>
  <si>
    <t>Angabe des Abstands von Rohdeckenoberkante bis zur Oberkante der aufgeständerten Bodenkonstruktion exkl. Bodenbelag</t>
  </si>
  <si>
    <t>*.FloorHeight</t>
  </si>
  <si>
    <t>Asi_FloorHeightDryConFloor</t>
  </si>
  <si>
    <t>IfcCovering.CLADDING</t>
  </si>
  <si>
    <t>IfcCovering.CEILING</t>
  </si>
  <si>
    <t>IfcRoof</t>
  </si>
  <si>
    <t>Volumen</t>
  </si>
  <si>
    <t>m²</t>
  </si>
  <si>
    <t>IfcDoor</t>
  </si>
  <si>
    <t>BS - Brandschutz</t>
  </si>
  <si>
    <t>U-Wert</t>
  </si>
  <si>
    <t>*.ThermalTransmittance</t>
  </si>
  <si>
    <t>Asi_ThermalTransmittance</t>
  </si>
  <si>
    <t>PH - Bauphysik</t>
  </si>
  <si>
    <t>Winkel</t>
  </si>
  <si>
    <t>Pset_CoveringCommon</t>
  </si>
  <si>
    <t>A1</t>
  </si>
  <si>
    <t>A2-s1, d0</t>
  </si>
  <si>
    <t>A2-s1, d1</t>
  </si>
  <si>
    <t>A2-s1, d2</t>
  </si>
  <si>
    <t>A2-s2, d0</t>
  </si>
  <si>
    <t>A2-s2, d1</t>
  </si>
  <si>
    <t>A2-s2, d2</t>
  </si>
  <si>
    <t>A2-s3, d0</t>
  </si>
  <si>
    <t>A2-s3, d1</t>
  </si>
  <si>
    <t>A2-s3, d2</t>
  </si>
  <si>
    <t>B-s1, d0</t>
  </si>
  <si>
    <t>B-s1, d1</t>
  </si>
  <si>
    <t>B-s1, d2</t>
  </si>
  <si>
    <t>B-s2, d0</t>
  </si>
  <si>
    <t>B-s2, d1</t>
  </si>
  <si>
    <t>B-s2, d2</t>
  </si>
  <si>
    <t>B-s3, d0</t>
  </si>
  <si>
    <t>B-s3, d1</t>
  </si>
  <si>
    <t>B-s3, d2</t>
  </si>
  <si>
    <t>C-s1, d0</t>
  </si>
  <si>
    <t>C-s1, d1</t>
  </si>
  <si>
    <t>C-s1, d2</t>
  </si>
  <si>
    <t>C-s2, d0</t>
  </si>
  <si>
    <t>C-s2, d1</t>
  </si>
  <si>
    <t>C-s2, d2</t>
  </si>
  <si>
    <t>C-s3, d0</t>
  </si>
  <si>
    <t>C-s3, d1</t>
  </si>
  <si>
    <t>C-s3, d2</t>
  </si>
  <si>
    <t>D-s1, d0</t>
  </si>
  <si>
    <t>D-s1, d1</t>
  </si>
  <si>
    <t>D-s1, d2</t>
  </si>
  <si>
    <t>D-s2, d0</t>
  </si>
  <si>
    <t>D-s2, d1</t>
  </si>
  <si>
    <t>D-s2, d2</t>
  </si>
  <si>
    <t>D-s3, d0</t>
  </si>
  <si>
    <t>D-s3, d1</t>
  </si>
  <si>
    <t>D-s3, d2</t>
  </si>
  <si>
    <t>E</t>
  </si>
  <si>
    <t>E-d2</t>
  </si>
  <si>
    <t>F</t>
  </si>
  <si>
    <t>löschen; Standard-Merkmal ist nicht Teil dieses Psets</t>
  </si>
  <si>
    <t>Raumhohe Wand</t>
  </si>
  <si>
    <t>Angabe, ob diese Wand raumhoch ist (JA), oder nicht (NEIN).</t>
  </si>
  <si>
    <t>*.ExtendToStructure</t>
  </si>
  <si>
    <t>Asi_ExtendToStructure</t>
  </si>
  <si>
    <t>Precast</t>
  </si>
  <si>
    <t>Anzahl</t>
  </si>
  <si>
    <t>m³</t>
  </si>
  <si>
    <t>Bruttofläche</t>
  </si>
  <si>
    <t>Qto_FootingBaseQuantities</t>
  </si>
  <si>
    <t>Gesamtoberfläche des Fundamentes, die sich normalerweise aus Umfang * Länge + 2 * Querschnittsfläche ergibt. Sie ist die Summe von OuterSurfaceArea + (2 x CrossSectionArea) und ist nur anzugeben, wenn die OuterSurfaceArea und die CrossSectionArea nicht separat ermittelt werden können.</t>
  </si>
  <si>
    <t>IfcWindow</t>
  </si>
  <si>
    <t>Fläche</t>
  </si>
  <si>
    <t>*.GrossSideArea</t>
  </si>
  <si>
    <t>Gesamte Bruttofläche der Dachhaut als auf den Grundriss projizierte Fläche. Alle Öffnungen, wie z.B. Dachflächenfenster, werden übermessen.</t>
  </si>
  <si>
    <t>AsiP_InsulationSpecific</t>
  </si>
  <si>
    <t>IfcWall;IfcCovering.INSULATION</t>
  </si>
  <si>
    <t>Brandverhalten Dämmstoff</t>
  </si>
  <si>
    <t>Brandverhalten gemäß EUROKLASSEN nach EN 13501-1</t>
  </si>
  <si>
    <t>Anwendung Dämmstoff</t>
  </si>
  <si>
    <t>*.ApplicationOfInsulation</t>
  </si>
  <si>
    <t>AsiE_ApplicationOfInsulation</t>
  </si>
  <si>
    <t>Außendämmung mit Hinterlüftung (17, 19)</t>
  </si>
  <si>
    <t>Außendämmung Wärmedämm-Verbundsystem (WDVS) (10)</t>
  </si>
  <si>
    <t>Außendämmung Sockel (10a)</t>
  </si>
  <si>
    <t>Außendämmung in Schalung eingelegt, zB bei Wärmebrücken</t>
  </si>
  <si>
    <t>Außendämmung mit Putz oder Verkleidung (11)</t>
  </si>
  <si>
    <t>Außendämmung Perimeterbereich (20, 21, 26, 28, 29)</t>
  </si>
  <si>
    <t>Außendämmung Perimeterbereich unter lastabtragenden Fundamentplatten (26, 28)</t>
  </si>
  <si>
    <t>Kerndämmung in zweischaligen Konstruktionen (18)</t>
  </si>
  <si>
    <t>Kerndämmung im Leichtelement (16)</t>
  </si>
  <si>
    <t>Innendämmung Mauerwerk oder Betonwand mit oder ohne Putz (Beschichtung) (13 bis 15, 22)</t>
  </si>
  <si>
    <t>Innendämmung Holzrahmenkonstruktion mit selbsttragender Dämmung (12)</t>
  </si>
  <si>
    <t>Mantelbeton mit Putz, WDVS, Hinterlüftung (30 bis 33)</t>
  </si>
  <si>
    <t>Außendämmung Warmdach (7 bis 9)</t>
  </si>
  <si>
    <t>Außendämmung Umkehrdach, Duodach, Plusdach (6)</t>
  </si>
  <si>
    <t>Außendämmung Kaltdach, Dachausbau (1 bis 5)</t>
  </si>
  <si>
    <t>Außendämmung oberste Geschoßdecke (23)</t>
  </si>
  <si>
    <t>Außendämmung bei erhöhter Druckbelastung (zB bei Parkdecks) (8)</t>
  </si>
  <si>
    <t>Außendämmung an der Deckenunterseite mit Putz (36)</t>
  </si>
  <si>
    <t>Außendämmung an der Deckenunterseite als WDVS (36)</t>
  </si>
  <si>
    <t>Innendämmung unter lastverteilendem Fußboden ohne Trittschallanforderung (24, 27)</t>
  </si>
  <si>
    <t>Innendämmung unter lastverteilendem Fußboden mit Trittschallanforderung (24, 27)</t>
  </si>
  <si>
    <t>Innendämmung abgehängte Decke (34)</t>
  </si>
  <si>
    <t>Innendämmung Deckenunterseite, zur Schallabsorption (25, 35)</t>
  </si>
  <si>
    <t>Kaschierung Dämmstoff</t>
  </si>
  <si>
    <t>funktionelle oder dekorative Oberflächenschicht mit einer Dicke von nicht mehr als 3 mm z.B. Papier, Kunststofffolie, Gewebe- oder Metallfolie, die nicht als einzelne Wärmedämmstofflage angesehen wird und nicht zum Wärmedurchlasswiderstand des Produktes beiträgt</t>
  </si>
  <si>
    <t>*.LaminatedInsulation</t>
  </si>
  <si>
    <t>Asi_LaminatedInsulation</t>
  </si>
  <si>
    <t>Druckspannung bei 10% Stauchung Dämmstoff</t>
  </si>
  <si>
    <t>Stauchung von 10% auf die dafür notwendige Druckkraft. Prüfnorm ist der entsprechenden Produktnorm (EN 13162-13164) zu entnehmen. In N/mm² angegeben</t>
  </si>
  <si>
    <t>reelle Zahl</t>
  </si>
  <si>
    <t>*.CompressiveStrengthAt10p</t>
  </si>
  <si>
    <t>Asi_CompressiveStrengthAt10p</t>
  </si>
  <si>
    <t>Dämmschichtgefälle</t>
  </si>
  <si>
    <t>Grad der Neigung der Dämmschicht in einem Bauteil, in % angegeben</t>
  </si>
  <si>
    <t>Verhältnis (positiv, &gt;0)</t>
  </si>
  <si>
    <t>*.GradientInsulation</t>
  </si>
  <si>
    <t>Asi_GradientInsulation</t>
  </si>
  <si>
    <t>Zugfestigkeit senkrecht zur Plattenebene Dämmstoff</t>
  </si>
  <si>
    <t>maximale mechanische Zugspannung senkrecht auf die Plattenebene die der Werkstoff aushält, bevor er bricht/reißt. Prüfnorm ist der entsprechenden Produktnorm (EN 13162-13164) zu entnehmen</t>
  </si>
  <si>
    <t>N/mm²</t>
  </si>
  <si>
    <t>*.TensileStrengthPerpendicular</t>
  </si>
  <si>
    <t>Wasseraufnahme bei langzeitigem vollständigen Eintauchen Dämmstoff</t>
  </si>
  <si>
    <t>Wasseraufnahme bei langzeitigem vollständigem Eintauchen. Prüfnorm ist der entsprechenden Produktnorm (EN 13162-13164) zu entnehmen</t>
  </si>
  <si>
    <t>*.WaterAbsorbtionCompleteImmersion</t>
  </si>
  <si>
    <t>Wasseraufnahme bei kurzzeitigem Eintauchen Dämmstoff</t>
  </si>
  <si>
    <t>Wasseraufnahme über einen kurzen Zeitraum</t>
  </si>
  <si>
    <t>*.WaterAbsorbtionShortTerm</t>
  </si>
  <si>
    <t>Widerstandsfestigkeit Frost-Tau-Wechselbeanspruchung - Eintauchen Dämmstoff</t>
  </si>
  <si>
    <t>Widerstandsfestigkeit gegen Frost-Tau-Wechselbeanspruchung nach Wasseraufnahme durch langzeitiges vollständiges Eintauchen nach Prüfnorm EN 12091. Wasseraufnahme in Volumsprozent</t>
  </si>
  <si>
    <t>*.FreezeThawResistanceImmersion</t>
  </si>
  <si>
    <t>Langzeitige Wasseraufnahme durch Diffusion</t>
  </si>
  <si>
    <t>Wasseraufnahme durch einen sehr langsamen Vorgang bei dem Gase andere Gase oder Festkörper durchdringen. Prüfnorm ist der entsprechenden Produktnorm (EN 13163-13164) zu entnehmen.</t>
  </si>
  <si>
    <t>*.WaterAbsorbtionDiffusion</t>
  </si>
  <si>
    <t>Widerstandsfestigkeit Frost-Tau-Wechselbeanspruchung - Diffusion</t>
  </si>
  <si>
    <t>Widerstandsfestigkeit gegen Frost-Tau-Wechselbeanspruchung nach langzeitiger Wasseraufnahme durch Diffusion. Prüfnorm ist der entsprechenden Produktnorm (EN 13163-13164) zu entnehmen.</t>
  </si>
  <si>
    <t>*.FreezeThawResistanceDiffusion</t>
  </si>
  <si>
    <t>Biegefestigkeit</t>
  </si>
  <si>
    <t>Wert für die Biegespannung in einem auf Biegung beanspruchten Bauteil, bei dessen Überschreiten das Bauteil durch Bruch versagt. Prüfnorm ist der Produktnorm EN 13163 zu entnehmen</t>
  </si>
  <si>
    <t>Druck (N/mm²)</t>
  </si>
  <si>
    <t>*.BendingStrength</t>
  </si>
  <si>
    <t>Langzeitkriechverhalten bei Druckbeanspruchung</t>
  </si>
  <si>
    <t>Beschreibt die zeitabhängige plastische Verformungszunahme unter Druckbeanspruchung nach Prüfnorm EN 1606</t>
  </si>
  <si>
    <t>*.CreepLongTerm</t>
  </si>
  <si>
    <t>Prinzipielle Anwendungen eines Produkts vorbehaltlich der bautechnischen Eignung und des bauphysikalisch richtigen Einbaus nach ÖNORM B 6000</t>
  </si>
  <si>
    <t>*.ProductApplicationOfInsulation</t>
  </si>
  <si>
    <t>AsiE_ProductApplicationOfInsulation</t>
  </si>
  <si>
    <t>Verformung bei definierter Druck- und Temperaturbeanspruchung</t>
  </si>
  <si>
    <t>Beschreibt die prozentuale Verformung von Stoffen unter Laborbedingungen (definierter Druck- und Temperaturbeanspruchung). Prüfnorm ist der entsprechenden Produktnorm (EN 13163-13164) zu entnehmen.</t>
  </si>
  <si>
    <t>*.DeformationDefinedTemperaturePressure</t>
  </si>
  <si>
    <t>AsiP_InsulationEpsSpecific</t>
  </si>
  <si>
    <t>Produktbenennung EPS</t>
  </si>
  <si>
    <t>Klassifizierung von EPS-Produkten nach ÖNORM B 6000</t>
  </si>
  <si>
    <t>*.ProductNamingEps</t>
  </si>
  <si>
    <t>AsiE_ProductNamingEps</t>
  </si>
  <si>
    <t>EPS-W 15</t>
  </si>
  <si>
    <t>EPS-W 20</t>
  </si>
  <si>
    <t>EPS-W 25</t>
  </si>
  <si>
    <t>EPS-W 30</t>
  </si>
  <si>
    <t>EPS-F</t>
  </si>
  <si>
    <t>EPS-FS</t>
  </si>
  <si>
    <t>EPS-T 650</t>
  </si>
  <si>
    <t>EPS-T 1000</t>
  </si>
  <si>
    <t>EPS-S</t>
  </si>
  <si>
    <t>EPS-P 150</t>
  </si>
  <si>
    <t>EPS-P 200</t>
  </si>
  <si>
    <t>EPS-P 250</t>
  </si>
  <si>
    <t>Ausführung Kante EPS</t>
  </si>
  <si>
    <t>Art der Ausführung des Randes der Dämmplatten, z.B. gerade Kante, Stufenfalz, Nut-Feder</t>
  </si>
  <si>
    <t>*.EdgeTypeEps</t>
  </si>
  <si>
    <t>AsiE_TypeOfEdgeInsulationEps</t>
  </si>
  <si>
    <t>gerade Kante</t>
  </si>
  <si>
    <t>Stufenfalz</t>
  </si>
  <si>
    <t>Nut und Feder</t>
  </si>
  <si>
    <t>Gefast</t>
  </si>
  <si>
    <t>Gefälleplatte</t>
  </si>
  <si>
    <t>Zusammendrückbarkeit EPS</t>
  </si>
  <si>
    <t>Differenz der Lieferdicke  und der Dicke unter Belastung, in mm angegeben.</t>
  </si>
  <si>
    <t>*.CompressibilityEps</t>
  </si>
  <si>
    <t>Dimensionsstabilität im Normalklima</t>
  </si>
  <si>
    <t>Beschreibt die Eigenschaft von Stoffen unter wechselnden Umgebungsbedingungen maßhaltig zu bleiben. Prüfnorm ist der Produktnorm EN 13163 zu entnehmen</t>
  </si>
  <si>
    <t>*.DimensionStabilityEps</t>
  </si>
  <si>
    <t>Dimensionsstabilität unter definierten Temperatur- und Luftfeuchtebedingungen</t>
  </si>
  <si>
    <t>Beschreibt die Eigenschaft von Stoffen unter Laborbedingungen (definierten Temperatur- und Luftfeuchtebedingungen) maßhaltig zu bleiben nach Prüfnorm EN 1604</t>
  </si>
  <si>
    <t>*.DimensionStabilityDefinedTemperatureHumidityEps</t>
  </si>
  <si>
    <t>Asi_DimensionStabilityDefinedTemperatureHumidityEps</t>
  </si>
  <si>
    <t>Druckspannung bei 2% Stauchung EPS</t>
  </si>
  <si>
    <t>Stauchung von 2% auf die dafür notwendige Druckkraft. Prüfnorm ist der entsprechenden Produktnorm (EN 13163) zu entnehmen</t>
  </si>
  <si>
    <t>*.CompressiveStrengthAt2p</t>
  </si>
  <si>
    <t>Ebenheit EPS</t>
  </si>
  <si>
    <t>Gibt die zulässige Abweichung von der Ebenheit, nach Prüfnorm EN 825 an</t>
  </si>
  <si>
    <t>mm/m</t>
  </si>
  <si>
    <t>*.PlanarityEps</t>
  </si>
  <si>
    <t>Verhalten unter zyklischer Belastung EPS</t>
  </si>
  <si>
    <t>Beschreibt die Verformung unter zyklischer Druckbeanspruchung. Prüfnorm ist der Produktnorm EN 13163 zu entnehmen</t>
  </si>
  <si>
    <t>*.DeformationCyclicLoad</t>
  </si>
  <si>
    <t>AsiP_InsulationXpsSpecific</t>
  </si>
  <si>
    <t>Produktbenennung XPS</t>
  </si>
  <si>
    <t>Klassifizierung von XPS-Produkten nach ÖNORM B 6000</t>
  </si>
  <si>
    <t>*.ProductNamingXps</t>
  </si>
  <si>
    <t>AsiE_ProductNamingXps</t>
  </si>
  <si>
    <t>XPS-G 20</t>
  </si>
  <si>
    <t>XPS-G 30</t>
  </si>
  <si>
    <t>XPS-G 50</t>
  </si>
  <si>
    <t>XPS-G 70</t>
  </si>
  <si>
    <t>XPS-R</t>
  </si>
  <si>
    <t>Oberfläche XPS</t>
  </si>
  <si>
    <t>Oberflächenbeschreibung, z.B. für Akustikdecken</t>
  </si>
  <si>
    <t>*.FinishXps</t>
  </si>
  <si>
    <t>AsiE_FinishXps</t>
  </si>
  <si>
    <t>glatt</t>
  </si>
  <si>
    <t>rau</t>
  </si>
  <si>
    <t>strukturiert</t>
  </si>
  <si>
    <t>Geschlossenzelligkeit CV95 XPS</t>
  </si>
  <si>
    <t>Angabe, ob die Prozentzahl an geschlossenen Zellen größer als 95% ist (JA), oder nicht (NEIN)</t>
  </si>
  <si>
    <t>*.ClosedCellStructureXps</t>
  </si>
  <si>
    <t>AsiP_InsulationMwSpecific</t>
  </si>
  <si>
    <t>Produktbenennung MW</t>
  </si>
  <si>
    <t>Klassifizierung von MW-Produkten nach ÖNORM B 6000</t>
  </si>
  <si>
    <t>*.ProductNamingMw</t>
  </si>
  <si>
    <t>AsiE_ProductNamingMw</t>
  </si>
  <si>
    <t>MW-WL</t>
  </si>
  <si>
    <t>MW-W</t>
  </si>
  <si>
    <t>MW-WF</t>
  </si>
  <si>
    <t>MW-WV</t>
  </si>
  <si>
    <t>MW-WD</t>
  </si>
  <si>
    <t>MW-T</t>
  </si>
  <si>
    <t>MW-PT5</t>
  </si>
  <si>
    <t>MW-PT80</t>
  </si>
  <si>
    <t>Strömungswiderstand</t>
  </si>
  <si>
    <t>Kraft die einem bewegten Fluid, der Relativgeschwindigkeit entgegengesetzt, wirkt. Prüfnorm ist der Produktnorm EN 13162 zu entnehmen</t>
  </si>
  <si>
    <t>kPas/m2</t>
  </si>
  <si>
    <t>*.FlowResistance</t>
  </si>
  <si>
    <t>AsiP_InsulationPuSpecific</t>
  </si>
  <si>
    <t>Produktbenennung Polyurethan-Hartschaum</t>
  </si>
  <si>
    <t>Klassifizierung von PU-Produkten nach ÖNORM B 6000</t>
  </si>
  <si>
    <t>*.ProductNamingPu</t>
  </si>
  <si>
    <t>AsiE_ProductNamingPu</t>
  </si>
  <si>
    <t>PU-DD-100</t>
  </si>
  <si>
    <t>PU-DD-150</t>
  </si>
  <si>
    <t>PU-DD-200</t>
  </si>
  <si>
    <t>PU-DD-250</t>
  </si>
  <si>
    <t>PU-DD-350</t>
  </si>
  <si>
    <t>PU-DO-100</t>
  </si>
  <si>
    <t>PU-DO-150</t>
  </si>
  <si>
    <t>PU-DO-200</t>
  </si>
  <si>
    <t>PU-DO-250</t>
  </si>
  <si>
    <t>PU-DO-350</t>
  </si>
  <si>
    <t>PU-PT</t>
  </si>
  <si>
    <t>AsiP_InsulationCgSpecific</t>
  </si>
  <si>
    <t>Produktbenennung Schaumglas</t>
  </si>
  <si>
    <t>Klassifizierung von Schaumglas-Produkten nach ÖNORM B 6000</t>
  </si>
  <si>
    <t>*.ProductNamingCg</t>
  </si>
  <si>
    <t>AsiE_ProductNamingCg</t>
  </si>
  <si>
    <t>CG-D</t>
  </si>
  <si>
    <t>CG-HD</t>
  </si>
  <si>
    <t>CG-F</t>
  </si>
  <si>
    <t>AsiP_InsulationWwSpecific</t>
  </si>
  <si>
    <t>Produktbenennung Holzwolle</t>
  </si>
  <si>
    <t>Klassifizierung von Holzwolle-Produkten nach ÖNORM B 6000</t>
  </si>
  <si>
    <t>*.ProductNamingWw</t>
  </si>
  <si>
    <t>AsiE_ProductNamingWw</t>
  </si>
  <si>
    <t>WW</t>
  </si>
  <si>
    <t>WWH 150</t>
  </si>
  <si>
    <t>WWH 200</t>
  </si>
  <si>
    <t>WWD</t>
  </si>
  <si>
    <t>WWPT</t>
  </si>
  <si>
    <t>WW-MW</t>
  </si>
  <si>
    <t>WW-EPS</t>
  </si>
  <si>
    <t>WW-EPS-WW</t>
  </si>
  <si>
    <t>WW-MW-WW</t>
  </si>
  <si>
    <t>WWH-MW-WWH 30</t>
  </si>
  <si>
    <t>WWH-MW-WWH 50</t>
  </si>
  <si>
    <t>WWH-EPS-WWH</t>
  </si>
  <si>
    <t>WWH-DK-WWH</t>
  </si>
  <si>
    <t>WWH-PU-WWH</t>
  </si>
  <si>
    <t>WWH-MW-WWH 100</t>
  </si>
  <si>
    <t>AsiP_InsulationCbSpecific</t>
  </si>
  <si>
    <t>Produktbenennung expandierter Kork</t>
  </si>
  <si>
    <t>Klassifizierung von CB-Produkten nach ÖNORM B 6000</t>
  </si>
  <si>
    <t>*.ProductNamingCb</t>
  </si>
  <si>
    <t>AsiE_ProductNamingCb</t>
  </si>
  <si>
    <t>DK-E</t>
  </si>
  <si>
    <t>AsiP_InsulationWfSpecific</t>
  </si>
  <si>
    <t>Produktbenennung Holzfasern</t>
  </si>
  <si>
    <t>Klassifizierung von WF-Produkten nach ÖNORM B 6000</t>
  </si>
  <si>
    <t>*.ProductNamingWf</t>
  </si>
  <si>
    <t>AsiE_ProductNamingWf</t>
  </si>
  <si>
    <t>WF-W</t>
  </si>
  <si>
    <t>WF-WF</t>
  </si>
  <si>
    <t>WF-WV</t>
  </si>
  <si>
    <t>WF-WD</t>
  </si>
  <si>
    <t>WF-T</t>
  </si>
  <si>
    <t>WF-PT5</t>
  </si>
  <si>
    <t>WF-PT10</t>
  </si>
  <si>
    <t>AsiP_InsulationPefSpecific</t>
  </si>
  <si>
    <t>Produktbenennung Polyethylenschaum</t>
  </si>
  <si>
    <t>Klassifizierung von PEF-Produkten nach ÖNORM B 6000</t>
  </si>
  <si>
    <t>*.ProductNamingPef</t>
  </si>
  <si>
    <t>AsiE_ProductNamingPef</t>
  </si>
  <si>
    <t>AsiP_EticsElementSpecific</t>
  </si>
  <si>
    <t>IfcWall;IfcCovering.INSULATION;IfcBuildingElementPart</t>
  </si>
  <si>
    <t>Wärmeleitfähigkeit</t>
  </si>
  <si>
    <t>*.RenderingThicknessEtics</t>
  </si>
  <si>
    <t>AsiE_RenderingThicknessEtics</t>
  </si>
  <si>
    <t>cm</t>
  </si>
  <si>
    <t>Silikatfarbe</t>
  </si>
  <si>
    <t>Silikonharzfarbe</t>
  </si>
  <si>
    <t>Dispersionsfarbe</t>
  </si>
  <si>
    <t>Aufdoppelung WDVS</t>
  </si>
  <si>
    <t>Angabe, ob das WDVS auf ein bereits bestehendes WDVS angebracht wird (JA), oder nicht (NEIN)</t>
  </si>
  <si>
    <t>*.DoublingEtics</t>
  </si>
  <si>
    <t>Asi_DoublingEtics</t>
  </si>
  <si>
    <t>Brandschutzschott WDVS</t>
  </si>
  <si>
    <t>Angabe, ob nach OIB-RL 2 ein Brandschutzschott auszuführen ist und wenn ja, in welcher Art dieses ausgeführt wird</t>
  </si>
  <si>
    <t>*.FireProtectionBulkheadsEtics</t>
  </si>
  <si>
    <t>AsiE_FireProtectionBulkheadsEtics</t>
  </si>
  <si>
    <t>Brandschutzriegel</t>
  </si>
  <si>
    <t>Brandschutzbanderole</t>
  </si>
  <si>
    <t>kein Brandschutzschott</t>
  </si>
  <si>
    <t xml:space="preserve">Anputzleiste WDVS </t>
  </si>
  <si>
    <t xml:space="preserve">Angabe über die Art der Anschlüsse an andere Bauteile, Auswahl gemäß ON B6400-1 </t>
  </si>
  <si>
    <t>*.JointProfileEtics</t>
  </si>
  <si>
    <t>AsiE_JointProfileEtics</t>
  </si>
  <si>
    <t>Anputzleiste Klasse 2</t>
  </si>
  <si>
    <t xml:space="preserve">Anputzleiste Klasse 3 </t>
  </si>
  <si>
    <t>Montageelemente WDVS</t>
  </si>
  <si>
    <t>Angabe über die Art der Montageelemente, gemäß ON B6400-1. Zubehörteile des Systemhalter sind einzuplanen</t>
  </si>
  <si>
    <t>*.MountingElementsEtics</t>
  </si>
  <si>
    <t>AsiE_MountingElementsEtics</t>
  </si>
  <si>
    <t>Montageeinbauteile</t>
  </si>
  <si>
    <t xml:space="preserve">leichte Montage-Anbauteile </t>
  </si>
  <si>
    <t xml:space="preserve">mittlere Montage-Anbauteile </t>
  </si>
  <si>
    <t xml:space="preserve">schwere Montage-Anbauteile </t>
  </si>
  <si>
    <t>Sockelabschluss WDVS</t>
  </si>
  <si>
    <t xml:space="preserve">Angabe über die Art des Sockelabschlusses, gemäß ON B6400-1. Zubehörteile des Systemhalter sind einzuplanen </t>
  </si>
  <si>
    <t>*.BaseConnectionEtics</t>
  </si>
  <si>
    <t>AsiE_BaseConnectionEtics</t>
  </si>
  <si>
    <t>rückspringender Sockel</t>
  </si>
  <si>
    <t>vorspringender Sockel</t>
  </si>
  <si>
    <t>flächengleicher Sockel</t>
  </si>
  <si>
    <t>Klassifizierung WDVS</t>
  </si>
  <si>
    <t>WDVS Klassifizierung laut ÖNORM B 6400-3, bezogen auf ETAG 004</t>
  </si>
  <si>
    <t>*.ClassificationEtics</t>
  </si>
  <si>
    <t>AsiE_ClassificationEtics</t>
  </si>
  <si>
    <t>ausschließlich geklebt</t>
  </si>
  <si>
    <t>geklebt und zusätzlich mechanisch befestigt</t>
  </si>
  <si>
    <t>mechanisch befestigt und zusätzlich geklebt</t>
  </si>
  <si>
    <t>ausschließlich mechanisch befestigt</t>
  </si>
  <si>
    <t>Dübelschema WDVS</t>
  </si>
  <si>
    <t>Zulässige Dübelschema bezogen auf das jeweilige System, nach ÖNORM B 6400-1 A.4-A.5</t>
  </si>
  <si>
    <t>*.DowelSchemeEtics</t>
  </si>
  <si>
    <t>AsiE_DowelSchemeEtics</t>
  </si>
  <si>
    <t>W</t>
  </si>
  <si>
    <t>T</t>
  </si>
  <si>
    <t>W &amp; T</t>
  </si>
  <si>
    <t>Systemklasse Wärmedämmstoff</t>
  </si>
  <si>
    <t>*.SystemClassificationEtics</t>
  </si>
  <si>
    <t>AsiE_SystemClassificationEtics</t>
  </si>
  <si>
    <t>Gewichtsklasse WDVS</t>
  </si>
  <si>
    <t>Gewichtsklasse eines WDVS nach ÖNORM B 6400-1, in kg/m² angegeben</t>
  </si>
  <si>
    <t>*.WeightClassEtics</t>
  </si>
  <si>
    <t>AsiE_WeightClassEtics</t>
  </si>
  <si>
    <t>≤ 20 kg/m²</t>
  </si>
  <si>
    <t>≤ 30 kg/m²</t>
  </si>
  <si>
    <t>≤ 50 kg/m²</t>
  </si>
  <si>
    <t>Nutzungskategorie Dübel WDVS</t>
  </si>
  <si>
    <t>Festlegung des Anwendungsbereichs der mechanischen Befestigung hinsichtlich der unterschiedlichen Untergründe nach ÖNORM B 6400-1</t>
  </si>
  <si>
    <t>*.DowelUsageEtics</t>
  </si>
  <si>
    <t>AsiE_DowelUsageEtics</t>
  </si>
  <si>
    <t>A</t>
  </si>
  <si>
    <t>B</t>
  </si>
  <si>
    <t>C</t>
  </si>
  <si>
    <t>D</t>
  </si>
  <si>
    <t>H</t>
  </si>
  <si>
    <t>Mindestdübelanzahl WDVS</t>
  </si>
  <si>
    <t>Mindestanzahl der Dübel nach ÖNORM B 6400-1, in Dübel pro m². Der Wert "Dübel-Obergrenze überschritten" bedeutet, dass die höchstzulässige Dübelanzahl überschritten wurde und entsprechend behoben werden muss (z. B. durch Komponentenwechsel), um normkonform zu sein.</t>
  </si>
  <si>
    <t>*.DowelNumberEtics</t>
  </si>
  <si>
    <t>AsiE_DowelNumberEtics</t>
  </si>
  <si>
    <t>Dübel-Obergrenze überschritten</t>
  </si>
  <si>
    <t>Dübel versenkt WDVS</t>
  </si>
  <si>
    <t>Angabe, ob der Dübel bei der Montage versenkt wird (Wahr), oder nicht (Falsch).</t>
  </si>
  <si>
    <t>*.CountersinkDowelEtics</t>
  </si>
  <si>
    <t>Randverdübelung WDVS</t>
  </si>
  <si>
    <t xml:space="preserve">Angabe, ob eine gesonderte Randverdübelung notwendig ist (Wahr), oder nicht (Falsch). </t>
  </si>
  <si>
    <t>*.EdgeDowelEtics</t>
  </si>
  <si>
    <t>Kleber-Kontaktfläche WDVS</t>
  </si>
  <si>
    <t>Kontaktfläche zwischen WDVS und Untergrund nach ÖNORM B 6400-1</t>
  </si>
  <si>
    <t>*.GluingSurfaceEtics</t>
  </si>
  <si>
    <t>AsiE_GluingSurfaceEtics</t>
  </si>
  <si>
    <t>≥ 40 %</t>
  </si>
  <si>
    <t>≥ 80 %</t>
  </si>
  <si>
    <t>Mindestdicke Unterputz WDVS</t>
  </si>
  <si>
    <t>Mindestdicke des Unterputz nach ÖNORM B 6400-1, bezogen auf Lage des Textilgitters &amp; Produktart des Dämmstoffes</t>
  </si>
  <si>
    <t>AsiP_SocketSpecific</t>
  </si>
  <si>
    <t>Spritzwasserbereich Sockel</t>
  </si>
  <si>
    <t>Angabe, ob der Sockel sich im Spritzwasserbereich befindet (Wahr), oder nicht (Falsch). Sockel muss als eigenständiges Bauteil geplant werden.</t>
  </si>
  <si>
    <t>*.DirectSprayWaterSocket</t>
  </si>
  <si>
    <t>Asi_DirectSprayWaterSocket</t>
  </si>
  <si>
    <t xml:space="preserve">AsiP_DryConstructionSpecific </t>
  </si>
  <si>
    <t>IfcWall;IfcCovering.CLADDING;IfcCovering.CEILING;IfcCovering.FLOORING</t>
  </si>
  <si>
    <t>Feuchtigkeitsbeanspruchungsklasse</t>
  </si>
  <si>
    <t>Feuchtigkeitsbeanspruchungsklasse nach Anwendungsbereichen, gemäß ÖNORM B 3692</t>
  </si>
  <si>
    <t>*.MoistureExposureClass</t>
  </si>
  <si>
    <t>AsiE_MoistureExposureClass</t>
  </si>
  <si>
    <t>W1</t>
  </si>
  <si>
    <t>W2</t>
  </si>
  <si>
    <t>W3</t>
  </si>
  <si>
    <t>W4</t>
  </si>
  <si>
    <t>Oberflächenstufe Trockenbau</t>
  </si>
  <si>
    <t>Einteilung der Oberflächenausführung nach Stufen, gemäß ÖNORM B 3415</t>
  </si>
  <si>
    <t>*.LevelOfSurfaceDryConstruction</t>
  </si>
  <si>
    <t>AsiE_LevelOfSurfaceDryConstruction</t>
  </si>
  <si>
    <t>Ausführungsplanung</t>
  </si>
  <si>
    <t>Stufe 1</t>
  </si>
  <si>
    <t>Stufe 2</t>
  </si>
  <si>
    <t>Stufe 3</t>
  </si>
  <si>
    <t>Stufe 4</t>
  </si>
  <si>
    <t>Profiltypen Trockenbau</t>
  </si>
  <si>
    <t>Profiltypen des Trockenbausystems gemäß DIN 18182-1, die auch in der ÖNORM B 3415 zitiert wird</t>
  </si>
  <si>
    <t>*.TypeOfProfileDrywall</t>
  </si>
  <si>
    <t>AsiE_TypeOfProfileDrywall</t>
  </si>
  <si>
    <t>UW 50</t>
  </si>
  <si>
    <t>UW 75</t>
  </si>
  <si>
    <t>UW 100</t>
  </si>
  <si>
    <t>CW 50</t>
  </si>
  <si>
    <t>CW 75</t>
  </si>
  <si>
    <t>CW 100</t>
  </si>
  <si>
    <t>UA 50</t>
  </si>
  <si>
    <t>UA 75</t>
  </si>
  <si>
    <t>UA 100</t>
  </si>
  <si>
    <t>UD 28</t>
  </si>
  <si>
    <t>CD 60</t>
  </si>
  <si>
    <t>Abhänger Trockenbau</t>
  </si>
  <si>
    <t>Art des Abhänger für Trockenbausysteme, gemäß ÖNORM B 3415</t>
  </si>
  <si>
    <t>*.SuspendedFastenerDrywall</t>
  </si>
  <si>
    <t>AsiE_SuspendedFastenerDrywall</t>
  </si>
  <si>
    <t>Noniusabhänger</t>
  </si>
  <si>
    <t>Ankerschnellabhänger</t>
  </si>
  <si>
    <t>Ankerhänger</t>
  </si>
  <si>
    <t>Befestigungsmittel Trockenbau</t>
  </si>
  <si>
    <t>Art des Befestigungsmittels, gemäß ÖNORM B 3415</t>
  </si>
  <si>
    <t>*.TypeOfFastenerDrywall</t>
  </si>
  <si>
    <t>AsiE_TypeOfFastenerDrywall</t>
  </si>
  <si>
    <t>Schnellschrauben</t>
  </si>
  <si>
    <t>Klammern</t>
  </si>
  <si>
    <t>Nägel</t>
  </si>
  <si>
    <t>Standardwandsysteme Trockenbau</t>
  </si>
  <si>
    <t>Ständerwände mit einer Unterkonstruktion aus Metallprofilen, auf der die Gipsplatten befestigt werden, gemäß ÖNORM B 3415</t>
  </si>
  <si>
    <t>*.StandardSystemDrywall</t>
  </si>
  <si>
    <t>AsiE_StandardSystemDrywall</t>
  </si>
  <si>
    <t>CW 75/100</t>
  </si>
  <si>
    <t>CW 100/125</t>
  </si>
  <si>
    <t>CW 50/100</t>
  </si>
  <si>
    <t>CW 75/125</t>
  </si>
  <si>
    <t>CW 100/150</t>
  </si>
  <si>
    <t>Freistehende Vorsatzschalensysteme Trockenbau</t>
  </si>
  <si>
    <t>Freistehende Vorsatzschalen im Trockenbau, gemäß ÖNORM B 3415</t>
  </si>
  <si>
    <t>*.FacingShellDrywall</t>
  </si>
  <si>
    <t>AsiE_FacingShellDrywall</t>
  </si>
  <si>
    <t>V-CW 75/87,5</t>
  </si>
  <si>
    <t>V-CW 100/112,5</t>
  </si>
  <si>
    <t>V-CW 50/75</t>
  </si>
  <si>
    <t>V-CW 75/100</t>
  </si>
  <si>
    <t>V-CW 100/125</t>
  </si>
  <si>
    <t>AsiP_DryConWallElementSpecific</t>
  </si>
  <si>
    <t>IfcWall;IfcCovering.CLADDING</t>
  </si>
  <si>
    <t>Plattentyp Gipsplatte ÖNORM B 3410</t>
  </si>
  <si>
    <t>Plattentyp gemäß ÖNORM B 3410</t>
  </si>
  <si>
    <t>*.TypeOfPlasterboardOnormB3410</t>
  </si>
  <si>
    <t>AsiE_TypeOfPlasterboardOnormB3410</t>
  </si>
  <si>
    <t>GKB</t>
  </si>
  <si>
    <t>GKBI</t>
  </si>
  <si>
    <t>GKF</t>
  </si>
  <si>
    <t>GKFI</t>
  </si>
  <si>
    <t>Konsollasten Trockenbauwand</t>
  </si>
  <si>
    <t>Die Konsollast (F) ist die Summe aller Vertikallasten und ist nur auf den jeweiligen Lasteintragsbereich der Wand zu beziehen. Angegeben in Bezug auf die Wandlänge in kN/m, gemäß ÖNORM B 3415</t>
  </si>
  <si>
    <t>*.ConsoleLoadDrywall</t>
  </si>
  <si>
    <t>AsiE_ConsoleLoadDrywall</t>
  </si>
  <si>
    <t>&lt;0,4 kN/m</t>
  </si>
  <si>
    <t>0,4 kN/m bis inkl. 0,7 kN/m</t>
  </si>
  <si>
    <t>&gt;0,7 kN/m  bis 1,5 kN/m</t>
  </si>
  <si>
    <t>maximale Wandhöhe Trockenbau</t>
  </si>
  <si>
    <t>maximale Wandhöhe in mm, die mit dem gewählten System möglich ist</t>
  </si>
  <si>
    <t>*.MaximumHeightDrywall</t>
  </si>
  <si>
    <t>Plattentyp Gipsplatte EN 520</t>
  </si>
  <si>
    <t>Plattentyp gemäß EN 520</t>
  </si>
  <si>
    <t>*.TypeOfPlasterboardEn520</t>
  </si>
  <si>
    <t>AsiE_TypeOfPlasterboardEn520</t>
  </si>
  <si>
    <t>DEFH2IR</t>
  </si>
  <si>
    <t>DEFIR</t>
  </si>
  <si>
    <t>DF</t>
  </si>
  <si>
    <t>DFH2</t>
  </si>
  <si>
    <t>DFH2IR</t>
  </si>
  <si>
    <t>DFIR</t>
  </si>
  <si>
    <t>H1</t>
  </si>
  <si>
    <t>H2</t>
  </si>
  <si>
    <t>AsiP_DryConCeilingElementSpecific</t>
  </si>
  <si>
    <t>Typ Trockenbau Decke</t>
  </si>
  <si>
    <t>abgehängte Decke Mineralfaser</t>
  </si>
  <si>
    <t>Rastermaß einer Kassettendecke</t>
  </si>
  <si>
    <t>Maß eines zusammengesetztes Unterdeckensystem (ugs. Rasterdecke oder Kassettendecke)</t>
  </si>
  <si>
    <t>*.GridSizeCeilingPanels</t>
  </si>
  <si>
    <t>NOREQUIREMENT</t>
  </si>
  <si>
    <t>AsiP_WallTypeDiaphragmSpecific</t>
  </si>
  <si>
    <t>IfcWall.RETAININGWALL</t>
  </si>
  <si>
    <t>Betonart Schlitzwand</t>
  </si>
  <si>
    <t>Betonart der Schlitzwand gemäß "Richtlinie Schlitzwand"(Ausgabe 2019) bzw. ÖNORM B 4710-1</t>
  </si>
  <si>
    <t>*.TypeOfConcreteDiaphragmWall</t>
  </si>
  <si>
    <t>AsiE_TypeOfConcreteDiaphragmWall</t>
  </si>
  <si>
    <t>BS-TB1</t>
  </si>
  <si>
    <t>BS-TB2</t>
  </si>
  <si>
    <t>IfcPile</t>
  </si>
  <si>
    <t>AsiP_PileTypeBoredSpecific</t>
  </si>
  <si>
    <t>IfcPile.BORED</t>
  </si>
  <si>
    <t>Betonart Bohrpfahl</t>
  </si>
  <si>
    <t>Art des Bohrpfahl, sofern dieser aus Beton ist gemäß "Richtlinie Bohrpfähle" (Ausgabe 2019) bzw. ÖNORM B 4710-1. Ist dieser Parameter gesetzt, sind alle Beton-Expositionsklassen ungültig</t>
  </si>
  <si>
    <t>*.BoredPileConcrete</t>
  </si>
  <si>
    <t>AsiE_TypeOfConcreteBoredPile</t>
  </si>
  <si>
    <t>BS-TBP</t>
  </si>
  <si>
    <t>AsiP_ScreedElementSpecific</t>
  </si>
  <si>
    <t>Dauer</t>
  </si>
  <si>
    <t>Schichtaufbau Estrich</t>
  </si>
  <si>
    <t>Angabe über die Schichtanzahl des Estrichs</t>
  </si>
  <si>
    <t>*.NumberOfLayersScreed</t>
  </si>
  <si>
    <t>AsiE_NumberOfLayersScreed</t>
  </si>
  <si>
    <t>Typ Faserestrich</t>
  </si>
  <si>
    <t>Angabe über die verwendeten Fasern in einem Faserbeton nach ÖNORM B 3732</t>
  </si>
  <si>
    <t>*.TypeOfFiberScreed</t>
  </si>
  <si>
    <t>AsiE_TypeOfFiberScreed</t>
  </si>
  <si>
    <t>Stahlfasern</t>
  </si>
  <si>
    <t>Polymerfasern</t>
  </si>
  <si>
    <t>Oberflächenbehandlung Nutzestrich</t>
  </si>
  <si>
    <t>Angabe über die Oberflächenbehandlung bei Nutz- bzw. Unterlagsestrichen gemäß ÖNORM B 2232</t>
  </si>
  <si>
    <t>*.SurfaceTreatmentScreed</t>
  </si>
  <si>
    <t>AsiE_SurfaceTreatmentScreed</t>
  </si>
  <si>
    <t>Schleifen</t>
  </si>
  <si>
    <t>Versiegelung</t>
  </si>
  <si>
    <t>Beschichtung</t>
  </si>
  <si>
    <t>Verschleißwiderstandsklasse Böhme</t>
  </si>
  <si>
    <t>Für Zementestrichmörtel und Kunstharzestrichmörtel, die als Nutzschichten angewendet werden, muss der Verschleißwiderstand (Böhme, BCA oder Rollbeanspruchung) vom Hersteller deklariert werden; in cm³/50mm³ angegeben gemäß ÖNORM B 3732</t>
  </si>
  <si>
    <t>*.AbrasionClassScreedMortar</t>
  </si>
  <si>
    <t>AsiE_AbrasionClassScreedMortar</t>
  </si>
  <si>
    <t>A3</t>
  </si>
  <si>
    <t>A6</t>
  </si>
  <si>
    <t>A9</t>
  </si>
  <si>
    <t>A12</t>
  </si>
  <si>
    <t>A15</t>
  </si>
  <si>
    <t xml:space="preserve">Verschleißwiderstandsklasse Rollbeanspruchung </t>
  </si>
  <si>
    <t>Widerstand einer Estrichoberfläche mit oder ohne Belag unter einem belasteten, rollenden Rad; für Zementestrichmörtel und Kunstharzestrichmörtel, die als Nutzschichten angewendet werden, muss der Verschleißwiderstand (Böhme, BCA oder Rollbeanspruchung) vom Hersteller deklariert werden gemäß ÖNORM EN 13813; in cm³ angegeben</t>
  </si>
  <si>
    <t>*.RollingWheelAbrasionClassScreed</t>
  </si>
  <si>
    <t>AsiE_RollingWheelAbrasionClassScreed</t>
  </si>
  <si>
    <t>RWA1</t>
  </si>
  <si>
    <t>RWA5</t>
  </si>
  <si>
    <t>RWA10</t>
  </si>
  <si>
    <t>RWA20</t>
  </si>
  <si>
    <t>RWA50</t>
  </si>
  <si>
    <t>RWA100</t>
  </si>
  <si>
    <t>RWA300</t>
  </si>
  <si>
    <t>Mindestdicke Estrich-System</t>
  </si>
  <si>
    <t>In der Ausschreibung bzw. in der Planung geforderte Dicke</t>
  </si>
  <si>
    <t>*.MinimumThicknessScreed</t>
  </si>
  <si>
    <t>Härteklasse Gussasphaltestriche</t>
  </si>
  <si>
    <t>Für Gussasphaltestrichmassen muss die Eindringtiefe vom Hersteller deklariert werden; Härteklassen gemäß ÖNORM EN 13813</t>
  </si>
  <si>
    <t>*.HardnessClassScreed</t>
  </si>
  <si>
    <t>AsiE_HardnessClassScreed</t>
  </si>
  <si>
    <t>IP10</t>
  </si>
  <si>
    <t>IP12</t>
  </si>
  <si>
    <t>IP30</t>
  </si>
  <si>
    <t>IP70</t>
  </si>
  <si>
    <t>AsiP_RoofSpecific</t>
  </si>
  <si>
    <t>IfcCovering.ROOFING;IfcRoof</t>
  </si>
  <si>
    <t xml:space="preserve">projizierte Dachfläche </t>
  </si>
  <si>
    <t>*.ProjectedRoofArea</t>
  </si>
  <si>
    <t>Asi_ProjectedRoofArea</t>
  </si>
  <si>
    <t>Energetische Nutzung Dach</t>
  </si>
  <si>
    <t>Angabe, ob das Dach zusätzlich zur energetischen Nutzung vewendet wird (JA) oder nicht (NEIN)</t>
  </si>
  <si>
    <t>*.EnergyUseRoof</t>
  </si>
  <si>
    <t>Asi_EnergyUseRoof</t>
  </si>
  <si>
    <t>Max. zulässige Windsogbelastung Dach</t>
  </si>
  <si>
    <t>Herstellerangabe der maximalen Belastung eines Aufbaus</t>
  </si>
  <si>
    <t>kN/mm²</t>
  </si>
  <si>
    <t>*.MaxAllowedWindSuctionRoof</t>
  </si>
  <si>
    <t>Asi_MaxAllowedWindSuctionRoof</t>
  </si>
  <si>
    <t>Schadensfolgeklasse Dachabdichtung</t>
  </si>
  <si>
    <t>Schweregrad der Folgen bei Versagen der Dachabdichtung nach ÖNORM B 3691</t>
  </si>
  <si>
    <t>*.FailureConsequenceClassRoof</t>
  </si>
  <si>
    <t>AsiE_FailureConsequenceClassRoof</t>
  </si>
  <si>
    <t>CC 1</t>
  </si>
  <si>
    <t>CC 2</t>
  </si>
  <si>
    <t>CC 3</t>
  </si>
  <si>
    <t>Hagelwiderstandsklasse Dach</t>
  </si>
  <si>
    <t> Für Dachziegel wurden fünf Klassen (HW 1–5) definiert, wobei der Wert 1 einem sehr schwachen und der Wert 5 einem sehr hohen Hagelwiderstand entspricht.</t>
  </si>
  <si>
    <t>*.HailResistanceClassRoof</t>
  </si>
  <si>
    <t>AsiE_HailResistanceClassRoof</t>
  </si>
  <si>
    <t>HW 1</t>
  </si>
  <si>
    <t>HW 2</t>
  </si>
  <si>
    <t>HW 3</t>
  </si>
  <si>
    <t>HW 4</t>
  </si>
  <si>
    <t>HW 5</t>
  </si>
  <si>
    <t>AsiP_FlatRoofElementSpecific</t>
  </si>
  <si>
    <t>Warmdach</t>
  </si>
  <si>
    <t>Umkehrdach</t>
  </si>
  <si>
    <t>Duodach</t>
  </si>
  <si>
    <t>Gefälle Flachdach</t>
  </si>
  <si>
    <t>Vom Planer ist das Sollgefälle für die Prüfung des Untergrundes dem Auftragnehmer anzugeben. Wenn möglich ist das Gefälle im Untergrund zu erstellen.</t>
  </si>
  <si>
    <t>*.SlopeFlatRoof</t>
  </si>
  <si>
    <t>Asi_SlopeFlatRoof</t>
  </si>
  <si>
    <t>Aufbau Flachdach</t>
  </si>
  <si>
    <t>Art der Dachkonstruktion nach ÖNORM B 3691</t>
  </si>
  <si>
    <t>*.StructureOfFlatRoof</t>
  </si>
  <si>
    <t>AsiE_StructureOfFlatRoof</t>
  </si>
  <si>
    <t>Plusdach</t>
  </si>
  <si>
    <t>Belüftetes Dach ohne Unterdach</t>
  </si>
  <si>
    <t>Belüftetes Dach mit Unterdach</t>
  </si>
  <si>
    <t>Gründach</t>
  </si>
  <si>
    <t>Verkehrsfläche (Terrassen, befahrbare Dächer)</t>
  </si>
  <si>
    <t>Dach ohne Wärmedämmung</t>
  </si>
  <si>
    <t>Nichtbelüftetes Dach mit gedämmten Holztragkonstruktion</t>
  </si>
  <si>
    <t>Typ Bewegungsfuge Flachdachabdichtung</t>
  </si>
  <si>
    <t>Trennung von Bauwerksteilen oder Bauteilen, um unterschiedliche Bewegungen aufzunehmen nach ÖNORM B 3691</t>
  </si>
  <si>
    <t>*.TypeOfMovementJointFlatRoof</t>
  </si>
  <si>
    <t>AsiE_TypeOfMovementJointFlatRoof</t>
  </si>
  <si>
    <t>Fugen-Typ I</t>
  </si>
  <si>
    <t>Fugen-Typ II</t>
  </si>
  <si>
    <t>Fugen-Typ I + Typ II</t>
  </si>
  <si>
    <t>Art Flachdachbegrünung</t>
  </si>
  <si>
    <t>Bei Bauwerksbegrünungen sind in Abhängigkeit von der Nutzung, den bautechnischen Gegebenheiten und der Bauweise sind Begrünungsarten zu unterscheiden. Auswahl nach ÖNORM L 1131</t>
  </si>
  <si>
    <t>*.TypeOfGreenFlatRoof</t>
  </si>
  <si>
    <t>AsiE_TypeOfGreenFlatRoof</t>
  </si>
  <si>
    <t>Intensivbegrünung</t>
  </si>
  <si>
    <t>reduzierte Intensivbegrünung</t>
  </si>
  <si>
    <t>Extensivbegrünung</t>
  </si>
  <si>
    <t>reduzierte Extensivbegrünung</t>
  </si>
  <si>
    <t>Punktlast Flachdach</t>
  </si>
  <si>
    <t>Kraft die punktförmig ihre Last abgibt, wird auch als Einzellast bezeichnet. Prüfnorm ist der Produktnorm EN 13162 zu entnehmen</t>
  </si>
  <si>
    <t>N</t>
  </si>
  <si>
    <t>*.PointLoad</t>
  </si>
  <si>
    <t>Art Bitumenbahn Flachdach</t>
  </si>
  <si>
    <t>Angabe zur Arten von Bitumenbahnen nach ÖNORM B 3661</t>
  </si>
  <si>
    <t>*.TypeOfBitumenMembrane</t>
  </si>
  <si>
    <t>AsiE_TypeOfBitumenMembrane</t>
  </si>
  <si>
    <t>einlagig</t>
  </si>
  <si>
    <t>zweilagig</t>
  </si>
  <si>
    <t>zweilagig-wurzelfest</t>
  </si>
  <si>
    <t>dreilagig</t>
  </si>
  <si>
    <t>dreilagig-wurzelfest</t>
  </si>
  <si>
    <t>wurzelfest</t>
  </si>
  <si>
    <t>Art Schutz-, Gleitschicht Flachdach</t>
  </si>
  <si>
    <t>Schichten, welche die Abdichtungen vor schädigenden Einwirkungen schützen gemäß ÖNORM B 3691</t>
  </si>
  <si>
    <t>*.SealingProtectionFlatRoof</t>
  </si>
  <si>
    <t>AsiE_SealingProtectionFlatRoof</t>
  </si>
  <si>
    <t>Geotextilien</t>
  </si>
  <si>
    <t>Gummigranulat</t>
  </si>
  <si>
    <t>Polyethylenschaum</t>
  </si>
  <si>
    <t>diffusionsoffene Vliese</t>
  </si>
  <si>
    <t>diffusionsoffene, wasserableitende, systemgerechte Bahnen</t>
  </si>
  <si>
    <t>Wärmedämmstoffe</t>
  </si>
  <si>
    <t>Art Ausgleichsschicht Flachdach</t>
  </si>
  <si>
    <t>*.TypeOfLevelingFlatRoof</t>
  </si>
  <si>
    <t>AsiE_TypeOfLevelingFlatRoof</t>
  </si>
  <si>
    <t>Art Trennschicht Flachdach</t>
  </si>
  <si>
    <t>Schichte, die zwei Bauteile trennt und vor gegenseitiger Beeinflussung (Feuchtigkeit, chemische Einflüsse, Bewegungen u. dgl.) schützt gemäß ÖNORM B 3691</t>
  </si>
  <si>
    <t>*.TypeOfSeparationFlatRoof</t>
  </si>
  <si>
    <t>AsiE_TypeOfSeparationFlatRoof</t>
  </si>
  <si>
    <t>Glasvliese</t>
  </si>
  <si>
    <t>Glasgitter</t>
  </si>
  <si>
    <t>Drainagebahnen</t>
  </si>
  <si>
    <t>Kunststoffvlieskombination</t>
  </si>
  <si>
    <t>AsiP_PitchedRoofElementSpecific</t>
  </si>
  <si>
    <t>IfcRoof.BARREL_ROOF;IfcRoof.BUTTERFLY_ROOF; IfcRoof.DOME_ROOF;IfcRoof.GABLE_ROOF;IfcRoof.GAMBREL_ROOF; IfcRoof.HIP_ROOF; IfcRoof.HIPPED_GABLE_ROOF; IfcRoof.MANSARD_ROOF; IfcRoof.PAVILION_ROOF; IfcRoof.RAINBOW_ROOF IfcRoof.SHED_ROOF;IfcCovering.ROOFING</t>
  </si>
  <si>
    <t>Art der Dacheindeckung</t>
  </si>
  <si>
    <t>Angabe über die Art von Dacheindeckungen nach ÖNORM B 3419</t>
  </si>
  <si>
    <t>*.TypeOfCoveringPitchedRoof</t>
  </si>
  <si>
    <t>AsiE_TypeOfCoveringPitchedRoof</t>
  </si>
  <si>
    <t>Poröse Eindeckungen</t>
  </si>
  <si>
    <t>Eindeckungen mit geringem Fugenanteil</t>
  </si>
  <si>
    <t>Dichte Eindeckungen</t>
  </si>
  <si>
    <t>Material Dacheindeckung</t>
  </si>
  <si>
    <t>Eindeckmaterial einer Dacheindeckung nach ÖNORM B 3419</t>
  </si>
  <si>
    <t>*.MaterialOfCoveringPitchedRoof</t>
  </si>
  <si>
    <t>AsiE_MaterialOfCoveringPitchedRoof</t>
  </si>
  <si>
    <t>Dachsteine</t>
  </si>
  <si>
    <t>Dachziegel</t>
  </si>
  <si>
    <t>Faserzement-Dachplatten</t>
  </si>
  <si>
    <t>Faserzement-Wellplatten</t>
  </si>
  <si>
    <t>Polymerbitumen-Dachschindeln</t>
  </si>
  <si>
    <t>Dacheindeckung mit Schiefer</t>
  </si>
  <si>
    <t>Dacheindeckung mit Holzschindeln</t>
  </si>
  <si>
    <t>Aluminuim</t>
  </si>
  <si>
    <t>Deckungsart Dach</t>
  </si>
  <si>
    <t>Angabe über die Art der Deckungsart nach ÖNORM B 3419</t>
  </si>
  <si>
    <t>*.TypeOfRoofing</t>
  </si>
  <si>
    <t>AsiE_TypeOfRoofing</t>
  </si>
  <si>
    <t>Einfachdeckung</t>
  </si>
  <si>
    <t>Doppeldeckung</t>
  </si>
  <si>
    <t>Kronendeckung</t>
  </si>
  <si>
    <t>Quaderdeckung</t>
  </si>
  <si>
    <t>Stulpdeckung</t>
  </si>
  <si>
    <t>Strukturdeckung</t>
  </si>
  <si>
    <t>Quadratschablone</t>
  </si>
  <si>
    <t>Bogenschnittdeckung, auf Steigung oder waagrecht</t>
  </si>
  <si>
    <t>Doppeldeckung, waagrecht, Rechteck oder Quadrat</t>
  </si>
  <si>
    <t>Gezogene Doppeldeckung</t>
  </si>
  <si>
    <t>First- und Grateindeckung</t>
  </si>
  <si>
    <t>Eindeckungsarten von Firsten und Graten nach ÖNORM B 3419</t>
  </si>
  <si>
    <t>*.RidgedAndArrisPitchedRoofCovering</t>
  </si>
  <si>
    <t>AsiE_RidgedAndArrisPitchedRoofCovering</t>
  </si>
  <si>
    <t>Firstkappen</t>
  </si>
  <si>
    <t>Faltplatten</t>
  </si>
  <si>
    <t>Lüfterfirst verblecht</t>
  </si>
  <si>
    <t>in Anlehnung an die LB-HB LG 23</t>
  </si>
  <si>
    <t>Saumsteine als Rollgebinde</t>
  </si>
  <si>
    <t>Rollgebinde und eingelegte Bleinocken</t>
  </si>
  <si>
    <t>Blechnocken</t>
  </si>
  <si>
    <t>Art Schneeschutzsystem</t>
  </si>
  <si>
    <t>Angabe über das Schneeschutzsystem nach ÖNORM B 3418</t>
  </si>
  <si>
    <t>*.SnowProtectionSystem</t>
  </si>
  <si>
    <t>AsiE_SnowProtectionSystem</t>
  </si>
  <si>
    <t>Schneehaltesystem</t>
  </si>
  <si>
    <t>Schneefangsystem</t>
  </si>
  <si>
    <t>Schneehalte- und Schneefangsystem kombiniert</t>
  </si>
  <si>
    <t>Neigung Regeldach</t>
  </si>
  <si>
    <t>Regeldachneigung in Abhängigkeit der Deckungsart nach ÖNORM B 3419</t>
  </si>
  <si>
    <t>*.TiltStandardRoof</t>
  </si>
  <si>
    <t>AsiE_TiltStandardRoof</t>
  </si>
  <si>
    <t>15°</t>
  </si>
  <si>
    <t>20°</t>
  </si>
  <si>
    <t>22°</t>
  </si>
  <si>
    <t>25°</t>
  </si>
  <si>
    <t>27°</t>
  </si>
  <si>
    <t>28°</t>
  </si>
  <si>
    <t>30°</t>
  </si>
  <si>
    <t>35°</t>
  </si>
  <si>
    <t>40°</t>
  </si>
  <si>
    <t>Art Kunststoffbahn Dach</t>
  </si>
  <si>
    <t>Arten von Kunststoffbahnen  nach ÖNORM B 3691</t>
  </si>
  <si>
    <t>*.TypeOfPlasticMembraneRoof</t>
  </si>
  <si>
    <t>AsiE_TypeOfPlasticMembraneRoof</t>
  </si>
  <si>
    <t>PVC-PNB</t>
  </si>
  <si>
    <t>ECB-BV</t>
  </si>
  <si>
    <t>FPO</t>
  </si>
  <si>
    <t>PVC-BV</t>
  </si>
  <si>
    <t>PVC-BV-H</t>
  </si>
  <si>
    <t>EPDM</t>
  </si>
  <si>
    <t>PIB-BV</t>
  </si>
  <si>
    <t>Kategorie Regensicherheit Unterdach</t>
  </si>
  <si>
    <t>Sorten von Kunststoffbahnen nach ÖNORM B 3661</t>
  </si>
  <si>
    <t>*.RainProofSubRoof</t>
  </si>
  <si>
    <t>AsiE_RainProofSubRoof</t>
  </si>
  <si>
    <t>Unterdeckbahn Typ I (regensicher)</t>
  </si>
  <si>
    <t>Unterdeckbahn Typ II (erhöht regensicher)</t>
  </si>
  <si>
    <t>Unterspannbahn</t>
  </si>
  <si>
    <t>Material Unterdach</t>
  </si>
  <si>
    <t>Material des Unterdachs nach ÖNORM B 4119</t>
  </si>
  <si>
    <t>*.MaterialSubRoof</t>
  </si>
  <si>
    <t>AsiE_MaterialSubRoof</t>
  </si>
  <si>
    <t>Bitumen</t>
  </si>
  <si>
    <t>Kunststoff</t>
  </si>
  <si>
    <t>TPU (Thermoplastisches Polyurethan)</t>
  </si>
  <si>
    <t>Mindestdachneigung regensicher</t>
  </si>
  <si>
    <t>Mindestanforderungen an die Dachneigung nach ÖNROM B 3419 um Regensicherheit herzustellen, angegeben in Grad</t>
  </si>
  <si>
    <t>*.TiltRainproofRoof</t>
  </si>
  <si>
    <t>AsiE_TiltRainproofRoof</t>
  </si>
  <si>
    <t>17</t>
  </si>
  <si>
    <t>18</t>
  </si>
  <si>
    <t>22</t>
  </si>
  <si>
    <t>23</t>
  </si>
  <si>
    <t>25</t>
  </si>
  <si>
    <t>30</t>
  </si>
  <si>
    <t>35</t>
  </si>
  <si>
    <t>Mindestdachneigung erhöht regensicher</t>
  </si>
  <si>
    <t>Mindestanforderungen an die Dachneigung nach ÖNORM B 3419 um erhöhte Regensicherheit herzustellen, angegeben in Grad</t>
  </si>
  <si>
    <t>*.TiltHeavyRainproofRoof</t>
  </si>
  <si>
    <t>AsiE_TiltHeavyRainproofRoof</t>
  </si>
  <si>
    <t>20</t>
  </si>
  <si>
    <t>Form Falzdeckung</t>
  </si>
  <si>
    <t>Form einer Falzdeckung für Dach- und Wandflächen nach ÖNORM B 3521-1</t>
  </si>
  <si>
    <t>*.ShapeOfSeamCoverRoof</t>
  </si>
  <si>
    <t>AsiE_ShapeOfSeamCoverRoof</t>
  </si>
  <si>
    <t>Doppelstehfalzdeckung</t>
  </si>
  <si>
    <t>Winkelstehfalzdeckung</t>
  </si>
  <si>
    <t>Leistendeckung</t>
  </si>
  <si>
    <t>Tafeldeckung</t>
  </si>
  <si>
    <t>Schnappfalzsystem</t>
  </si>
  <si>
    <t>Höchstzugkraft längs Unterdeck/Spannbahn</t>
  </si>
  <si>
    <t>Höchstzulässige Längszugkraft bei Unterdeckbahnen und Unterspannbahnen für Dachdeckungen  nach ÖNORM B 3661</t>
  </si>
  <si>
    <t>N/50mm</t>
  </si>
  <si>
    <t>*.MaximumTensileStrengthLengthwise</t>
  </si>
  <si>
    <t>Höchstzugkraft quer Unterdeck/Spannbahn</t>
  </si>
  <si>
    <t>Höchstzulässige Querzugkraft bei Unterdeckbahnen und Unterspannbahnen für Dachdeckungen nach ÖNORM B 3661</t>
  </si>
  <si>
    <t>*.MaximumTensileStrengthCrosswise</t>
  </si>
  <si>
    <t>Höchstzugkraftdehnung längs Unterdeck/Spannbahn</t>
  </si>
  <si>
    <t>Höchstzulässige Längszugkraftdehnung bei Unterdeckbahnen und Unterspannbahnen für Dachdeckungen nach ÖNORM B 3661</t>
  </si>
  <si>
    <t>*.MaximumTensileElongationLengthwise</t>
  </si>
  <si>
    <t>Höchstzugkraftdehnung quer Unterdeck/Spannbahn</t>
  </si>
  <si>
    <t>Höchstzulässige Querzugkraftdehnung bei Unterdeckbahnen und Unterspannbahnen für Dachdeckungen nach ÖNORM B 3661</t>
  </si>
  <si>
    <t>*.MaximumTensileElongationCrosswise</t>
  </si>
  <si>
    <t>Grammatur Unterdeck/Spannbahn</t>
  </si>
  <si>
    <t>Angabe über die flächenbezogene Masse der Unterdeck- bzw. Spannbahn</t>
  </si>
  <si>
    <t>g/m²</t>
  </si>
  <si>
    <t>*.AreaRelatedMassUnderlay</t>
  </si>
  <si>
    <t>freie Bewitterung Unterdeckbahn</t>
  </si>
  <si>
    <t>Dauer wie lange eine Unterdeckbahn regensicher sein muss. Der Wert darf nach ÖNORM B 4119 nicht unter 4 Wochen liegen</t>
  </si>
  <si>
    <t>*.WeatheringDurationUnderlay</t>
  </si>
  <si>
    <t>Lüftungsquerschnitte produktspezifisch</t>
  </si>
  <si>
    <t>zB.: Zubehör wie: Lüfterziegel/Steine, First-/Gratrollen, Lüftungsbänder aus Metall</t>
  </si>
  <si>
    <t>*.VentilationCrosssection</t>
  </si>
  <si>
    <t>AsiE_VentilationCrosssection</t>
  </si>
  <si>
    <t>Lüftersteine</t>
  </si>
  <si>
    <t>Lüfterziegel</t>
  </si>
  <si>
    <t>First- und Gratrollen</t>
  </si>
  <si>
    <t>Lüftungsbänder</t>
  </si>
  <si>
    <t>RC2</t>
  </si>
  <si>
    <t>RC3</t>
  </si>
  <si>
    <t>RC4</t>
  </si>
  <si>
    <t>RC5</t>
  </si>
  <si>
    <t>RC6</t>
  </si>
  <si>
    <t>a</t>
  </si>
  <si>
    <t>b</t>
  </si>
  <si>
    <t>c</t>
  </si>
  <si>
    <t>c-d-e</t>
  </si>
  <si>
    <t>AsiP_DoorSpecific</t>
  </si>
  <si>
    <t>*.InstallationPosition</t>
  </si>
  <si>
    <t>1SF</t>
  </si>
  <si>
    <t>ein Seitenfeld</t>
  </si>
  <si>
    <t>1SF+OL</t>
  </si>
  <si>
    <t>ein Seitenfeld und Oberlicht</t>
  </si>
  <si>
    <t>2SF</t>
  </si>
  <si>
    <t>zwei Seitenfelder</t>
  </si>
  <si>
    <t>2SF+OL</t>
  </si>
  <si>
    <t>zwei Seitenfelder+Oberlicht</t>
  </si>
  <si>
    <t>OL</t>
  </si>
  <si>
    <t>Oberlicht</t>
  </si>
  <si>
    <t>Türgruppe</t>
  </si>
  <si>
    <t>Einteilung von Türen in allgemeine Verwendungszwecke</t>
  </si>
  <si>
    <t>*.TypeOfUsageDoor</t>
  </si>
  <si>
    <t>AsiE_TypeOfUsageDoor</t>
  </si>
  <si>
    <t>Innentür</t>
  </si>
  <si>
    <t>WC-Tür</t>
  </si>
  <si>
    <t>Bürotür</t>
  </si>
  <si>
    <t>Hotelzimmertür</t>
  </si>
  <si>
    <t>Kellertür</t>
  </si>
  <si>
    <t>Wohnungseingangstür</t>
  </si>
  <si>
    <t>Klassenzimmertür</t>
  </si>
  <si>
    <t>Krankenzimmertür</t>
  </si>
  <si>
    <t>Nass- und Feuchtraumtür</t>
  </si>
  <si>
    <t>Kühlraumtür</t>
  </si>
  <si>
    <t>Tiefkühlraumtür</t>
  </si>
  <si>
    <t>Außentür</t>
  </si>
  <si>
    <t>Haupteingangstür, Haustür</t>
  </si>
  <si>
    <t>Nebeneingangstür</t>
  </si>
  <si>
    <t>Laubengangtür</t>
  </si>
  <si>
    <t>Müllraumtür</t>
  </si>
  <si>
    <t>Status Türplanung</t>
  </si>
  <si>
    <t>Angabe über den Status der Türplanung</t>
  </si>
  <si>
    <t>*.StatusDoor</t>
  </si>
  <si>
    <t>AsiE_StatusDoor</t>
  </si>
  <si>
    <t>Freigegeben</t>
  </si>
  <si>
    <t>Anforderung Fluchtweg</t>
  </si>
  <si>
    <t>Angabe über die Anforderung bezüglich Fluchtwege</t>
  </si>
  <si>
    <t>*.FireExitDoor</t>
  </si>
  <si>
    <t>AsiE_FireExitDoor</t>
  </si>
  <si>
    <t>NA1</t>
  </si>
  <si>
    <t>NA2</t>
  </si>
  <si>
    <t xml:space="preserve">Anforderung Barrierefreiheit </t>
  </si>
  <si>
    <t>Angabe über die Anforderung bezüglich Barrierefreiheit</t>
  </si>
  <si>
    <t>*.AccessibilityRequirementDoor</t>
  </si>
  <si>
    <t>AsiE_AccessibilityRequirementDoor</t>
  </si>
  <si>
    <t>OIB-4</t>
  </si>
  <si>
    <t>ON-B1600</t>
  </si>
  <si>
    <t>Sonderelement</t>
  </si>
  <si>
    <t>Angabe über spezielle Anforderungen, zB. Hermetiktür, Reinraumtür etc.</t>
  </si>
  <si>
    <t>*.SpecialElementDoor</t>
  </si>
  <si>
    <t>Asi_SpecialElementDoor</t>
  </si>
  <si>
    <t>Glaslichte</t>
  </si>
  <si>
    <t>Angabe über Anzahl und Verortung von Glaslichten bei Türen</t>
  </si>
  <si>
    <t>*.GlassClearanceDoor</t>
  </si>
  <si>
    <t>AsiE_GlassClearanceDoor</t>
  </si>
  <si>
    <t>GA</t>
  </si>
  <si>
    <t>Glasausschnitt</t>
  </si>
  <si>
    <t>Türbedienung</t>
  </si>
  <si>
    <t>Angabe über die Art der Bedienung von Türen</t>
  </si>
  <si>
    <t>*.OperationDoor</t>
  </si>
  <si>
    <t>AsiE_OperationDoor</t>
  </si>
  <si>
    <t>MANU</t>
  </si>
  <si>
    <t>manuell öffnen</t>
  </si>
  <si>
    <t>AUTO</t>
  </si>
  <si>
    <t>automatisch öffnen</t>
  </si>
  <si>
    <t>M+AUTO</t>
  </si>
  <si>
    <t>manuell und automatisch öffnen, unabhängig ob im Regelbetrieb oder Brandfall</t>
  </si>
  <si>
    <t>Angriffsseite öffnend</t>
  </si>
  <si>
    <t>Angabe ob die Tür sich in Richtung eines möglichen Angriffs öffnet (Warh), oder nicht (Falsch)</t>
  </si>
  <si>
    <t>*.OpenToAttackSideDoor</t>
  </si>
  <si>
    <t>Asi_OpenToAttackSideDoor</t>
  </si>
  <si>
    <t>Verformungsklasse</t>
  </si>
  <si>
    <t>Angabe über die Verformungsklasse von Türen</t>
  </si>
  <si>
    <t>*.DeformationClassDoor</t>
  </si>
  <si>
    <t>AsiE_DeformationClassDoor</t>
  </si>
  <si>
    <t>Ausführung Oberteil</t>
  </si>
  <si>
    <t>Angabe ob bzw. in welcher Form ein Oberteil ausgeführt ist</t>
  </si>
  <si>
    <t>*.TopPanelDoor</t>
  </si>
  <si>
    <t>AsiE_TopPanelDoor</t>
  </si>
  <si>
    <t>keines</t>
  </si>
  <si>
    <t>Oberblende</t>
  </si>
  <si>
    <t>Seitenteilverglasungen</t>
  </si>
  <si>
    <t>Angabe ob bzw. in welcher Form eine Seitenverglasung bei der Tür ausgeführt ist</t>
  </si>
  <si>
    <t>*.SideGlazingDoor</t>
  </si>
  <si>
    <t>AsiE_SideGlazingDoor</t>
  </si>
  <si>
    <t>keine</t>
  </si>
  <si>
    <t>einseitig</t>
  </si>
  <si>
    <t>zweiseitig</t>
  </si>
  <si>
    <t>Seitenteilverblendungen</t>
  </si>
  <si>
    <t>Angabe ob bzw. in welcher Form eine Seitenverblendung bei der Tür ausgeführt ist</t>
  </si>
  <si>
    <t>*.SideBlindingDoor</t>
  </si>
  <si>
    <t>AsiE_SideBlindingDoor</t>
  </si>
  <si>
    <t>Durchgangslichten-Breite</t>
  </si>
  <si>
    <t>*.ClearanceWidthDoor</t>
  </si>
  <si>
    <t>Durchgangslichten-Höhe</t>
  </si>
  <si>
    <t>*.ClearanceHeightDoor</t>
  </si>
  <si>
    <t>Luftdurchlässigkeitsklasse Fenster/Außentür</t>
  </si>
  <si>
    <t>Die Klassifizierung der Luftdurchlässigkeit erfolgt in vier Klassen gemäß ÖNORM 14351-1</t>
  </si>
  <si>
    <t>*.AirPermeabilityClassWindowDoor</t>
  </si>
  <si>
    <t>AsiE_AirPermeabilityClassWindowDoor</t>
  </si>
  <si>
    <t>Schlagregendichtheit Fenster/Außentür</t>
  </si>
  <si>
    <t xml:space="preserve">Angabe der Schlagregendichtheitklasse für ungeschützte (A) und geschützte (B) Fenster gemäß ÖNORM 14351-1. Werte </t>
  </si>
  <si>
    <t>*.WaterTightnessClassWindowDoor</t>
  </si>
  <si>
    <t>AsiE_WaterTightnessClassWindowDoor</t>
  </si>
  <si>
    <t>1A</t>
  </si>
  <si>
    <t>2A</t>
  </si>
  <si>
    <t>3A</t>
  </si>
  <si>
    <t>4A</t>
  </si>
  <si>
    <t>5A</t>
  </si>
  <si>
    <t>6A</t>
  </si>
  <si>
    <t>7A</t>
  </si>
  <si>
    <t>8A</t>
  </si>
  <si>
    <t>9A</t>
  </si>
  <si>
    <t>Exxx</t>
  </si>
  <si>
    <t>1B</t>
  </si>
  <si>
    <t>2B</t>
  </si>
  <si>
    <t>3B</t>
  </si>
  <si>
    <t>4B</t>
  </si>
  <si>
    <t>5B</t>
  </si>
  <si>
    <t>6B</t>
  </si>
  <si>
    <t>7B</t>
  </si>
  <si>
    <t>Widerstandsfähigkeitsklasse Fenster/Außentür</t>
  </si>
  <si>
    <t>Die Widerstandsfähigkeit gegen Windlast ist die Fähigkeit eines Fensters oder einer Außentür, positiven oder negativen Prüfdrücken zu widerstehen, mit denen die Wirkung des Windes simuliert wird gemäß ÖNORM 14351-1</t>
  </si>
  <si>
    <t>*.ResistanceCapacityClassWindowDoor</t>
  </si>
  <si>
    <t>AsiE_ResistanceCapacityClassWindowDoor</t>
  </si>
  <si>
    <t>Exxxx</t>
  </si>
  <si>
    <t>Bedienungsklasse Fenster/Außentür</t>
  </si>
  <si>
    <t>Klassifizierung von Bedienungskräften nach ÖNROM 14351-1</t>
  </si>
  <si>
    <t>*.OperatingforceClassWindowDoor</t>
  </si>
  <si>
    <t>AsiE_OperatingforceClassWindowDoor</t>
  </si>
  <si>
    <t>Festigkeitsklasse Fenster/Außentür</t>
  </si>
  <si>
    <t>Klassifizierung der mechanischen Festigkeit gemäß ÖNORM 14351-1</t>
  </si>
  <si>
    <t>*.MechanicalStrengthClassWindowDoor</t>
  </si>
  <si>
    <t>AsiE_MechanicalStrengthClassWindowDoor</t>
  </si>
  <si>
    <t>Einbruchhemmungsklasse Fenster/Außentür</t>
  </si>
  <si>
    <t>Einbruchhemmung ist die Eigenschaft von Außentüren, Fenstern und Rollläden, dem Versuch zu widerstehen, sich unter Einsatz von körperlicher Gewalt und unter Zuhilfenahme vorher festgelegter Werkzeuge gewaltsam Zutritt zu dem geschützten Raum oder Bereich zu verschaffen nach ÖNORM 14351-1.</t>
  </si>
  <si>
    <t>*.BurglarResistanceClassWindowDoor</t>
  </si>
  <si>
    <t>AsiE_BurglarResistanceClassWindowDoor</t>
  </si>
  <si>
    <t>RC1N</t>
  </si>
  <si>
    <t>RC2N</t>
  </si>
  <si>
    <t>Klimakategorie für Holztürblätter</t>
  </si>
  <si>
    <t>Angabe über die Klimakategorie der eingestzten Holztürblätter</t>
  </si>
  <si>
    <t>*HygrothermalRatingDoor</t>
  </si>
  <si>
    <t>AsiE_HygrothermalRatingDoor</t>
  </si>
  <si>
    <t>AsiP_DoorLiningSpecific</t>
  </si>
  <si>
    <t>Stahl</t>
  </si>
  <si>
    <t>Bodeneinstand Zarge</t>
  </si>
  <si>
    <t>Angabe, ob die Zarge auf dem Rohboden verbaut wird (JA), oder nicht (NEIN)</t>
  </si>
  <si>
    <t>*.FloorRecessDoorLining</t>
  </si>
  <si>
    <t>Asi_FloorRecessDoorLining</t>
  </si>
  <si>
    <t>Maulweite</t>
  </si>
  <si>
    <t>Bei Umfassungszargen der lichte Abstand zwischen den beiden Umbügen. Entspricht der Wanddicke inklusive etwaigem Verputz und/oder Wandbelägen</t>
  </si>
  <si>
    <t>*.RimWidthLining</t>
  </si>
  <si>
    <t>AsiP_DoorPanelSpecific</t>
  </si>
  <si>
    <t>Aluminium</t>
  </si>
  <si>
    <t>Türspaltsicherung</t>
  </si>
  <si>
    <t>Angabe ob ein Zusatzschloss erforderlich ist (Wahr), oder nicht (Falsch)</t>
  </si>
  <si>
    <t>*.GapSafetyDoorPanel</t>
  </si>
  <si>
    <t>Asi_GapSafetyDoorPanel</t>
  </si>
  <si>
    <t>Leerverrohrung Türblatt</t>
  </si>
  <si>
    <t>Angabe ob eine Lehrverrohrung vorgesehen werden soll (Wahr), oder nicht (Falsch)</t>
  </si>
  <si>
    <t>*.CableDuctDoorPanel</t>
  </si>
  <si>
    <t>Asi_CableDuctDoorPanel</t>
  </si>
  <si>
    <t>Türblattgewicht</t>
  </si>
  <si>
    <t xml:space="preserve">Nach ÖNORM B 5330-10 für gefälzte oder stumpfe (ungefälzte) einflügelige Türblätter mit einer Masse von maximal 60 kg. Ansonsten gilt es als Sonderkonstruktion und ist gesondert zu berechnen. </t>
  </si>
  <si>
    <t>kg</t>
  </si>
  <si>
    <t>*.WeightDoorPanel</t>
  </si>
  <si>
    <t>AsiP_MasonryElementSpecific</t>
  </si>
  <si>
    <t>N/m²</t>
  </si>
  <si>
    <t>Ausführung Mauerwerk</t>
  </si>
  <si>
    <t>Angabe über den Herstellungsort des Mauerwerks</t>
  </si>
  <si>
    <t>*.ConstructionMethodMasonryElement</t>
  </si>
  <si>
    <t>AsiE_ConstructionMethodMasonryElement</t>
  </si>
  <si>
    <t>Insitu</t>
  </si>
  <si>
    <t>Mixed</t>
  </si>
  <si>
    <t>Mörtelart - definiert nach Herstellungsort</t>
  </si>
  <si>
    <t>Unterscheidung des Mörtels nach dem Herstellungsort</t>
  </si>
  <si>
    <t>*.PlaceOfManufacturingMortar</t>
  </si>
  <si>
    <t>AsiE_PlaceOfManufacturingMortar</t>
  </si>
  <si>
    <t>Werkmörtel</t>
  </si>
  <si>
    <t>Baustellenmörtel</t>
  </si>
  <si>
    <t>Kalk-Sand-Werk-Vormörtel</t>
  </si>
  <si>
    <t>werkmäßig vorbereiteter Mörtel</t>
  </si>
  <si>
    <t>Geometrische Gruppierung Mauerstein</t>
  </si>
  <si>
    <t>nach EN 1996-1-1 Geometrische Anforderungen an die Gruppierung der Mauersteine</t>
  </si>
  <si>
    <t>*.GeometryClassificationMasonry</t>
  </si>
  <si>
    <t>AsiE_GeometryClassificationMasonry</t>
  </si>
  <si>
    <t>Gruppe 1</t>
  </si>
  <si>
    <t>Gruppe 2</t>
  </si>
  <si>
    <t>Gruppe 3</t>
  </si>
  <si>
    <t>Gruppe 4</t>
  </si>
  <si>
    <t>Mittlere Stein-Druckfestigkeit</t>
  </si>
  <si>
    <t>arithmetischer Mittelwert der Druckfestigkeitswertevon Mauersteinen, fb quer nach EN 771 bzw. fm nach ÖNORM B 1996-1-1</t>
  </si>
  <si>
    <t>*.AverageCompressiveStrengthMasonry</t>
  </si>
  <si>
    <t>Verbundfestigkeit Mörtel</t>
  </si>
  <si>
    <t>Deklarierter Wert der charakteristischen Anfangsscherfestigkeit (Haftscherferstigkeit) in N/mm², gemäß ONORM EN 998-2</t>
  </si>
  <si>
    <t>*.BondStrengthMortar</t>
  </si>
  <si>
    <t>Frostwiderstandsklasse Mauerstein</t>
  </si>
  <si>
    <t xml:space="preserve">Herstellerangabe zur Frostwiderstandsklasse (Dauerhaftigkeit); Bauteile, die Witterungseinflüssen ausgesetzt sind, müssen einen ausreichenden Frostwiderstand aufweisen, gemäß ÖNORM EN 771-1 </t>
  </si>
  <si>
    <t>*.DurabilityClassMasonry</t>
  </si>
  <si>
    <t>AsiE_DurabilityClassMasonry</t>
  </si>
  <si>
    <t>F0</t>
  </si>
  <si>
    <t>nicht angreifende Umgebung</t>
  </si>
  <si>
    <t>F1</t>
  </si>
  <si>
    <t>mäßig angreifende</t>
  </si>
  <si>
    <t>F2</t>
  </si>
  <si>
    <t>stark angreifende</t>
  </si>
  <si>
    <t>AsiP_MasonryElementConcreteSpecific</t>
  </si>
  <si>
    <t>Oberfläche Betonwerkstein</t>
  </si>
  <si>
    <t>Herstellerangabe zu den Sichtflächen von Betonwerksteinen nach ÖNORM EN 771-5</t>
  </si>
  <si>
    <t>*.SurfaceConcreteMasonry</t>
  </si>
  <si>
    <t>AsiE_SurfaceConcreteMasonry</t>
  </si>
  <si>
    <t>eben</t>
  </si>
  <si>
    <t>profiliert</t>
  </si>
  <si>
    <t>Ausführung Betonwerkstein</t>
  </si>
  <si>
    <t>Angabe der Ausführungsart von Betonwerksteinen gemäß ÖNORM EN 771-5</t>
  </si>
  <si>
    <t>*.TypeOfConcreteMasonryElement</t>
  </si>
  <si>
    <t>AsiE_TypeOfConcreteMasonryElement</t>
  </si>
  <si>
    <t>AsiP_MasonryElementSandLimeSpecific</t>
  </si>
  <si>
    <t>Brutto-Trockenrohdichteklasse Kalksandstein</t>
  </si>
  <si>
    <t>Bei Verwendung in einem Bauteil mit akustischen Anforderungen muss die Angabe der Brutto-Trockenrohdichte mit Klasse vom Hersteller erfolgen gemäß ÖNORM EN 771-2</t>
  </si>
  <si>
    <t>*.GrossDryDensityClassSandLime</t>
  </si>
  <si>
    <t>AsiE_GrossDryDensityClassSandLime</t>
  </si>
  <si>
    <t>AsiP_ScreedMortarElemetSpecific</t>
  </si>
  <si>
    <t>Biegezugfestigkeitsklasse Estrichmörtel</t>
  </si>
  <si>
    <t>Die Biegezugfestigkeit muss für Zementestrich, Calciumsulfatestrich und Magnesiaestrichmörtel vom Hersteller deklariert werden gemäß ÖNORM EN 13813, in N/mm² angegeben</t>
  </si>
  <si>
    <t>*.FlexuralStrengthClassScreedMortar</t>
  </si>
  <si>
    <t>AsiE_FlexuralStrengthClassScreedMortar</t>
  </si>
  <si>
    <t>F4</t>
  </si>
  <si>
    <t>F5</t>
  </si>
  <si>
    <t>F6</t>
  </si>
  <si>
    <t>F7</t>
  </si>
  <si>
    <t>F10</t>
  </si>
  <si>
    <t>Pset_WindowCommon</t>
  </si>
  <si>
    <t>Wärmedurchgangskoeffizient Uw [W/m2K]</t>
  </si>
  <si>
    <t>Der Uw-Wert ergibt den gesamten Energieverlust eines Fensters, einschließlich Rahmen, Glas und Glasrandverbund. Der Wärmedurchgangskoeffizient des Fensters gilt bei geöffnetem einstellbarem  oder nicht vorhandenem Sonnenschutz (Rollladen oder Abschluss). Der übergeordnete U-Wert ist im Fenster nicht gültig und wird durch den Uw-Wert ersetzt.</t>
  </si>
  <si>
    <t>AsiP_WindowSpecific</t>
  </si>
  <si>
    <t>Einbaulage Fenster</t>
  </si>
  <si>
    <t>Angabe zur Einbaulage des Fensters</t>
  </si>
  <si>
    <t>AsiE_InstallationPositionWindow</t>
  </si>
  <si>
    <t>In der Laibung</t>
  </si>
  <si>
    <t>Bündig Mauerkante</t>
  </si>
  <si>
    <t>In der Dämmzone</t>
  </si>
  <si>
    <t>Außen bündig</t>
  </si>
  <si>
    <t>Dachfenster Standardeinbau</t>
  </si>
  <si>
    <t>Dachfenster vertiefter Einbau</t>
  </si>
  <si>
    <t>Fensterart</t>
  </si>
  <si>
    <t>*.TypeOfWindow</t>
  </si>
  <si>
    <t>AsiE_TypeOfWindow</t>
  </si>
  <si>
    <t>Fest verglastes Fenster</t>
  </si>
  <si>
    <t>Drehfenster nach innen öffnend, einflügelig</t>
  </si>
  <si>
    <t>Drehfenster nach außen öffnend, einflügelig</t>
  </si>
  <si>
    <t>Drehfenster nach innen öffnend, zwei- oder mehrflügelig</t>
  </si>
  <si>
    <t>Drehfenster nach außen öffnend, zwei- oder mehrflügelig</t>
  </si>
  <si>
    <t>Drehfenster</t>
  </si>
  <si>
    <t>Kippfenster</t>
  </si>
  <si>
    <t>Klappfenster</t>
  </si>
  <si>
    <t>Horizontalschiebefenster, einflügelig</t>
  </si>
  <si>
    <t>Horizontalschiebefenster, zweiflügelig</t>
  </si>
  <si>
    <t>Hebeschiebekipp-Fenster, einflügelig</t>
  </si>
  <si>
    <t>Hebeschiebekipp-Fenster, zweiflügelig</t>
  </si>
  <si>
    <t>Vertikalschiebefenster, einflügelig</t>
  </si>
  <si>
    <t>Vertikalschiebefenster, zweiflügelig</t>
  </si>
  <si>
    <t>Wendefenster</t>
  </si>
  <si>
    <t>Schwingfenster</t>
  </si>
  <si>
    <t>Lamellenfenster mit mittig vertikaler Achse</t>
  </si>
  <si>
    <t>Lamellenfenster mit mittig horizontaler Achse</t>
  </si>
  <si>
    <t>Faltfenster</t>
  </si>
  <si>
    <t>Klappflügel-Umkehrfenster</t>
  </si>
  <si>
    <t>Drehflügel-Umkehrfenster</t>
  </si>
  <si>
    <t>Klapp-Schwing Dachflächenfenster</t>
  </si>
  <si>
    <t>Art Einfachfenster</t>
  </si>
  <si>
    <t>*.TypeOfSingleWindow</t>
  </si>
  <si>
    <t>AsiE_TypeOfSingleWindow</t>
  </si>
  <si>
    <t>Drehflügelfenster</t>
  </si>
  <si>
    <t>Kippflügelfenster</t>
  </si>
  <si>
    <t>Drehkippflügelfenster</t>
  </si>
  <si>
    <t>Schiebefenster</t>
  </si>
  <si>
    <t>Barrierefreie Fenstertür</t>
  </si>
  <si>
    <t>Angabe, ob eine Fenstertür nach OIB-RL 4 barrierefrei ausgeführt wird (Wahr), oder nicht (Falsch)</t>
  </si>
  <si>
    <t>*.BarrierFree</t>
  </si>
  <si>
    <t>Asi_BarrierFreeWindowDoor</t>
  </si>
  <si>
    <t>Kindersicherheit Fenster</t>
  </si>
  <si>
    <t>Kindersicherheit (nur für das Absturzrisiko) ist die Fähigkeit eines zu öffnenden Fensters, zu verhindern, dass Kinder durch das Fenster abstürzen.</t>
  </si>
  <si>
    <t>*.ChildSafetyRequirement</t>
  </si>
  <si>
    <t>Asi_ChildSafetyWindow</t>
  </si>
  <si>
    <t>Absturzsicherung (Sicherheitsglas)</t>
  </si>
  <si>
    <t>Angabe, ob das verwendete Fenster/Tür mit einer absturzsicheren Verglasung  auszuführen ist. Nach ÖNORM B 3716</t>
  </si>
  <si>
    <t>*.SafetyRequirement</t>
  </si>
  <si>
    <t>Asi_SafetyWindow</t>
  </si>
  <si>
    <t>Anforderung Brandschutz</t>
  </si>
  <si>
    <t>Angabe, ob Anforderungen bezüglich Brandschutz an das Fenster gestellt werden</t>
  </si>
  <si>
    <t>*.FireProtectionRequirement</t>
  </si>
  <si>
    <t>Asi_FireProtectionRequirement</t>
  </si>
  <si>
    <t>Anforderung Einbruchsschutz</t>
  </si>
  <si>
    <t>Angabe, ob Anforderungen bezüglich Einbruchschutz an das Fenster gestellt werden</t>
  </si>
  <si>
    <t>*.BurglarProtectionRequirement</t>
  </si>
  <si>
    <t>Asi_BurglarProtectionRequirement</t>
  </si>
  <si>
    <t>Anforderung Schallschutz</t>
  </si>
  <si>
    <t>Angabe, ob Anforderungen bezüglich Schallschutz an das Fenster gestellt werden</t>
  </si>
  <si>
    <t>*.AcousticInsulationRequirement</t>
  </si>
  <si>
    <t>Asi_AcousticInsulationRequirement</t>
  </si>
  <si>
    <t>Antriebsart Fenster</t>
  </si>
  <si>
    <t>Angabe über die Art des automatischen Antriebs zum Öffnen und Schließen von Fenster</t>
  </si>
  <si>
    <t>*.TypeOfDriveWindow</t>
  </si>
  <si>
    <t>AsiE_TypeOfDriveWindow</t>
  </si>
  <si>
    <t>manuell</t>
  </si>
  <si>
    <t>elektrisch</t>
  </si>
  <si>
    <t>elektrisch Rauchentlüftung</t>
  </si>
  <si>
    <t>solar</t>
  </si>
  <si>
    <t>pneumatisch</t>
  </si>
  <si>
    <t>Breite Architekturlichte</t>
  </si>
  <si>
    <t>Angabe zur Breite der Architekturlichte</t>
  </si>
  <si>
    <t>*.WidthArchitecturalLights</t>
  </si>
  <si>
    <t>Asi_WidthArchitecturalLights</t>
  </si>
  <si>
    <t>Höhe Architekturlichte</t>
  </si>
  <si>
    <t>Angabe zur Höhe der Architekturlichte</t>
  </si>
  <si>
    <t>*.HeightArchitecturalLights</t>
  </si>
  <si>
    <t>Asi_HeightArchitecturalLights</t>
  </si>
  <si>
    <t>Dicke Fensterstock</t>
  </si>
  <si>
    <t>Angabe über die Dicke des Fensterstocks</t>
  </si>
  <si>
    <t>*.ThicknessWindowFrame</t>
  </si>
  <si>
    <t>Asi_ThicknessWindowFrame</t>
  </si>
  <si>
    <t>Brüstungshöhe</t>
  </si>
  <si>
    <t>Angabe über die Höhe der Brüstung</t>
  </si>
  <si>
    <t>*.HeightSill</t>
  </si>
  <si>
    <t>Asi_HeightSill</t>
  </si>
  <si>
    <t>Material Fensterstock</t>
  </si>
  <si>
    <t>Angabe über das Material des Fensterstocks</t>
  </si>
  <si>
    <t>*.MaterialWindowFrame</t>
  </si>
  <si>
    <t>Asi_MaterialWindowFrame</t>
  </si>
  <si>
    <t>Material Fensterverblechung</t>
  </si>
  <si>
    <t>Angabe über das Material der Fensterverblechung nach LB-HB</t>
  </si>
  <si>
    <t>*.MaterialWindowFlashing</t>
  </si>
  <si>
    <t>AsiE_MaterialWindowFlashing</t>
  </si>
  <si>
    <t xml:space="preserve">Aluminium </t>
  </si>
  <si>
    <t xml:space="preserve">Kupfer </t>
  </si>
  <si>
    <t>Art Fensterlackierung</t>
  </si>
  <si>
    <t>Angabe über die Art der Fensterlackierung nach LB-HB</t>
  </si>
  <si>
    <t>*.TypeOfLacquerinWindow</t>
  </si>
  <si>
    <t>AsiE_TypeOfLacquerinWindow</t>
  </si>
  <si>
    <t>lasiert</t>
  </si>
  <si>
    <t>pulverbeschichtet lasiert</t>
  </si>
  <si>
    <t>deckend beschichtet</t>
  </si>
  <si>
    <t>pulverbeschichtet deckend beschichtet</t>
  </si>
  <si>
    <t>Beanspruchungsklasse Fenster</t>
  </si>
  <si>
    <t>Beanspruchungsklasse gemäß ÖNORM B 5300</t>
  </si>
  <si>
    <t>*.StressClassWindow</t>
  </si>
  <si>
    <t>AsiE_StressClassWindow</t>
  </si>
  <si>
    <t>Elementgewicht Fenster</t>
  </si>
  <si>
    <t>Angabe über das Gesamtgewicht des Fensters, welches für den Einbau relevant ist</t>
  </si>
  <si>
    <t>*.ElementWeightWindow</t>
  </si>
  <si>
    <t>Fugenbreite Fenster</t>
  </si>
  <si>
    <t>Für die Dimensionierung der Fugenbreiten sowie für deren Ausbildung auf der Außenseite dürfen nur Dichtstoffe mit einer zulässigen Gesamtverformung von mindestens 25 %, für die Innenseite nur solche mit einer zulässigen Gesamtverformung von mindestens 20 % verwendet werden.</t>
  </si>
  <si>
    <t>*.JointWidthWindow</t>
  </si>
  <si>
    <t>AsiP_WindowTypeRoofSpecific</t>
  </si>
  <si>
    <t>IfcWindow.LIGHTDOME; IfcWindow.SKYLIGHT</t>
  </si>
  <si>
    <t>Anforderung Durchsturzsicherung Dachflächenfenster</t>
  </si>
  <si>
    <t>Angabe, ob Anfoderungen bezüglich Durchstuzsicherung an das Dachflächenfesnter gestellt werden, nach OIB-RL 4, bzw. ÖNORM 3417</t>
  </si>
  <si>
    <t>*.FallThroughProtectionRequirement</t>
  </si>
  <si>
    <t>Asi_FallThroughProtectionRequirement</t>
  </si>
  <si>
    <t>Anforderung herabfallende Glasteile Dachflächenfenster</t>
  </si>
  <si>
    <t>Angabe, ob Anfoderungen bezüglich herabfallender Glasteile an das Dachflächenfenster gestellt werden, nach OIB-RL 4</t>
  </si>
  <si>
    <t>*.FallingGlassPartsRequirement</t>
  </si>
  <si>
    <t>Asi_FallingGlassPartsRequirement</t>
  </si>
  <si>
    <t>Verhältnis (normalisiert, 0-1)</t>
  </si>
  <si>
    <t>*.SolarHeatGainTransmittance</t>
  </si>
  <si>
    <t>AsiP_DoorWindowGlazingSpecific</t>
  </si>
  <si>
    <t>Art Verglasung</t>
  </si>
  <si>
    <t>Angabe über die Art der Verglasung nach LB HB</t>
  </si>
  <si>
    <t>*.TypeOfGlazing</t>
  </si>
  <si>
    <t>AsiE_TypeOfGlazing</t>
  </si>
  <si>
    <t>Standardglas</t>
  </si>
  <si>
    <t>Schallschutzglas</t>
  </si>
  <si>
    <t>höherwertige Verglasung</t>
  </si>
  <si>
    <t>Sonnenschutzglas reflektierend</t>
  </si>
  <si>
    <t>Sonnenschutzglas absorbierend</t>
  </si>
  <si>
    <t>Nassverglasung</t>
  </si>
  <si>
    <t>Angabe ob eine Nassverglasung zulässig, zwingend oder nicht zulässig ist, nach LB HB</t>
  </si>
  <si>
    <t>*.WetGlazing</t>
  </si>
  <si>
    <t>AsiE_WetGlazing</t>
  </si>
  <si>
    <t>zulässig</t>
  </si>
  <si>
    <t>nicht zulässig</t>
  </si>
  <si>
    <t>zwingend</t>
  </si>
  <si>
    <t>g-Wert</t>
  </si>
  <si>
    <t>Gesamtenergiedurchlassgrad (Sonnenfaktor) der Verglasung, Wertebereich zwischen 0 und 1</t>
  </si>
  <si>
    <t>Asi_SolarHeatGainTransmittance</t>
  </si>
  <si>
    <t>Uf-Wert</t>
  </si>
  <si>
    <t>Der Wärmedurchgangskoeffizient Uf des Fensterrahmens</t>
  </si>
  <si>
    <t>*.ThermalTransmittanceWindowFrame</t>
  </si>
  <si>
    <t>Ug-Wert</t>
  </si>
  <si>
    <t>Der Wärmedurchgangskoeffizient Ug des Fensterglases</t>
  </si>
  <si>
    <t>*.ThermalTransmittanceWindowGlazing</t>
  </si>
  <si>
    <t>Direktverglasung</t>
  </si>
  <si>
    <t>mit einem Flügelrahmen verklebte Verglasung, die bei geschlossenem Flügel mindestens zweiseitig linienförmig gelagert ist</t>
  </si>
  <si>
    <t>*.DirectGlazing</t>
  </si>
  <si>
    <t>W5</t>
  </si>
  <si>
    <t>W6</t>
  </si>
  <si>
    <t>R9</t>
  </si>
  <si>
    <t>R10</t>
  </si>
  <si>
    <t>R11</t>
  </si>
  <si>
    <t>R12</t>
  </si>
  <si>
    <t>R13</t>
  </si>
  <si>
    <t>AsiP_CoveringTypeFlooringSpecific</t>
  </si>
  <si>
    <t>Rutschhemmungsklasse Boden</t>
  </si>
  <si>
    <t>Hemmungsklassen die den Haftreibwert in Abhängigkeit zum Neigungswinkel angeben</t>
  </si>
  <si>
    <t>*.SlipResistanceFloor</t>
  </si>
  <si>
    <t>AsiE_SlipResistanceFloor</t>
  </si>
  <si>
    <t>Gleitreibung Klasse I</t>
  </si>
  <si>
    <t>Gleitreibung Klasse II</t>
  </si>
  <si>
    <t>Gleitreibung Klasse III</t>
  </si>
  <si>
    <t>Verdrängungsraumklassen Boden</t>
  </si>
  <si>
    <t>Nicht plane Bodenoberfläche zur Erhöhung der Rutschhemmung. Gibt die Profiltiefe hin zur Gehebene an.</t>
  </si>
  <si>
    <t>*.DisplacementSpaceFloor</t>
  </si>
  <si>
    <t>AsiE_DisplacementSpaceFloor</t>
  </si>
  <si>
    <t>V4</t>
  </si>
  <si>
    <t>V6</t>
  </si>
  <si>
    <t>V8</t>
  </si>
  <si>
    <t>V10</t>
  </si>
  <si>
    <t>AsiP_CoveringTypePvcFlooringSpecific</t>
  </si>
  <si>
    <t>kunststoffgebundene Bodenflächen Beschichtungstechnik</t>
  </si>
  <si>
    <t>Angabe an kunststoffgebundene Bodenflächen-Beschichtungstechniken laut ÖNORM B 3430-1</t>
  </si>
  <si>
    <t>*.CoatingTechniquePvcFlooring</t>
  </si>
  <si>
    <t>AsiE_CoatingTechniquePvcFlooring</t>
  </si>
  <si>
    <t>Einlassen</t>
  </si>
  <si>
    <t>Neubeschichtung</t>
  </si>
  <si>
    <t>Verlaufsmörtel</t>
  </si>
  <si>
    <t>Instandhaltung</t>
  </si>
  <si>
    <t>AsiP_PaintSpecific</t>
  </si>
  <si>
    <t>IfcMaterial</t>
  </si>
  <si>
    <t>Decken- oder Wandfarbenart</t>
  </si>
  <si>
    <t>Einteilung der Farbenart nach LB-HB LG 48</t>
  </si>
  <si>
    <t>*.TypeOfColor</t>
  </si>
  <si>
    <t>AsiE_TypeOfColor</t>
  </si>
  <si>
    <t>Leimfarbe</t>
  </si>
  <si>
    <t>Kalkfarbe</t>
  </si>
  <si>
    <t>Kunstharzfarbe</t>
  </si>
  <si>
    <t>Hellbezugswert kleiner 25</t>
  </si>
  <si>
    <t>Maß für den Anteil des reflektierten Lichts</t>
  </si>
  <si>
    <t>*.LightnessCoefficient</t>
  </si>
  <si>
    <t>Asi_LightnessCoefficient</t>
  </si>
  <si>
    <t>AsiP_CoatingSpecific</t>
  </si>
  <si>
    <t>Deckkraftklasse</t>
  </si>
  <si>
    <t>Das Deckvermögen einer Beschichtung im Innenbereich nach EN 13300</t>
  </si>
  <si>
    <t>*.CoveringCapacity</t>
  </si>
  <si>
    <t>AsiE_CoveringCapacity</t>
  </si>
  <si>
    <t>Wasserdampfdiffusionsstromdichte</t>
  </si>
  <si>
    <t>Beschreibt den Einfluss des Beschichtungssystems auf das Feuchteverhalten (s_d Wert) im Außenbereich nach EN 1062-1</t>
  </si>
  <si>
    <t>*.WaterVapourTransmissionRate</t>
  </si>
  <si>
    <t>AsiE_WaterVapourTransmissionRate</t>
  </si>
  <si>
    <t>V0</t>
  </si>
  <si>
    <t>V1</t>
  </si>
  <si>
    <t>V2</t>
  </si>
  <si>
    <t>V3</t>
  </si>
  <si>
    <t>Wasserdurchlässigkeit</t>
  </si>
  <si>
    <t>Beschreibt den Widerstand des Beschichtungssystems gegen Eindringen von Wasser im Außenbereich nach EN 1062-1</t>
  </si>
  <si>
    <t>*.WaterPermeability</t>
  </si>
  <si>
    <t>AsiE_WaterPermeability</t>
  </si>
  <si>
    <t>W0</t>
  </si>
  <si>
    <t>Glanzgrad</t>
  </si>
  <si>
    <t>Angabe über den Glanzgrad nach LB-HB LG 48</t>
  </si>
  <si>
    <t>*.GlossLevel</t>
  </si>
  <si>
    <t>AsiE_GlossLevel</t>
  </si>
  <si>
    <t>G1 Glänzend</t>
  </si>
  <si>
    <t>G2 mittlerer Glanz</t>
  </si>
  <si>
    <t>G3 Matt</t>
  </si>
  <si>
    <t>G4 stumpf matt</t>
  </si>
  <si>
    <t>Oberflächenbeschaffenheit</t>
  </si>
  <si>
    <t>Angabe über die Beschaffenheit der Bauteiloberfläche nach LB-HB LG 49</t>
  </si>
  <si>
    <t>*.SurfaceFinish</t>
  </si>
  <si>
    <t>AsiE_SurfaceFinish</t>
  </si>
  <si>
    <t>Schadensgrad Oberfläche</t>
  </si>
  <si>
    <t>Der Schadensgrad wird gemeinsam von Auftraggeber und Auftragnehmer anhand der tatsächlichen Gegebenheiten ermittelt und bezieht sich immer auf die Gesamtfläche des Bauteils</t>
  </si>
  <si>
    <t>*.ExtendOfDamage</t>
  </si>
  <si>
    <t>Asi_ExtendOfDamage</t>
  </si>
  <si>
    <t>Vorbereitungsgrad Metalloberflächen</t>
  </si>
  <si>
    <t>Vorbereitungsgrade für die primäre Oberflächenvorbereitung nach ÖNORM B 3430-1</t>
  </si>
  <si>
    <t>*.MetalDegreeOfPreperation</t>
  </si>
  <si>
    <t>AsiE_MetalDegreeOfPreperation</t>
  </si>
  <si>
    <t>Sa 1</t>
  </si>
  <si>
    <t>Sa 2</t>
  </si>
  <si>
    <t>Sa 2 1/2</t>
  </si>
  <si>
    <t>Sa 3</t>
  </si>
  <si>
    <t>St 2</t>
  </si>
  <si>
    <t>St 3</t>
  </si>
  <si>
    <t>Oberflächenvorbehandlung</t>
  </si>
  <si>
    <t>Arbeitsgänge für die Oberfächenvorbereitung nach ÖNORM B 3430-1</t>
  </si>
  <si>
    <t>*.SurfacePreperation</t>
  </si>
  <si>
    <t>AsiE_SurfacePreperation</t>
  </si>
  <si>
    <t>Abbeizen</t>
  </si>
  <si>
    <t>Abbrennen</t>
  </si>
  <si>
    <t>Abstrahlen</t>
  </si>
  <si>
    <t>Abwaschen</t>
  </si>
  <si>
    <t>Armieren</t>
  </si>
  <si>
    <t>Ausbrennen</t>
  </si>
  <si>
    <t>Auswaschen</t>
  </si>
  <si>
    <t>Bleichen</t>
  </si>
  <si>
    <t>Dampfstrahlen</t>
  </si>
  <si>
    <t>Einschleifen</t>
  </si>
  <si>
    <t>Fleckspachteln</t>
  </si>
  <si>
    <t>Fluatieren</t>
  </si>
  <si>
    <t>Porenfüllen</t>
  </si>
  <si>
    <t>Schützen</t>
  </si>
  <si>
    <t>Schutzbeschichtung temporär</t>
  </si>
  <si>
    <t>Sweepen</t>
  </si>
  <si>
    <t>Überscheren</t>
  </si>
  <si>
    <t>Wasserhochdruckstrahlen</t>
  </si>
  <si>
    <t>Nassabriebbeständigkeit</t>
  </si>
  <si>
    <t>beschreibt die Reinigungsfähigkeit von Wandfarben und ist ein Maß für die Widerstandsfähigkeit gegen mechanischen Abrieb, nach EN 13300</t>
  </si>
  <si>
    <t>*.AbrasionResistance</t>
  </si>
  <si>
    <t>AsiE_AbrasionResistance</t>
  </si>
  <si>
    <t>R 1</t>
  </si>
  <si>
    <t>R 2</t>
  </si>
  <si>
    <t>R 3</t>
  </si>
  <si>
    <t>R 4</t>
  </si>
  <si>
    <t>R 5</t>
  </si>
  <si>
    <t>Beschichtungsart</t>
  </si>
  <si>
    <t>Art der Beschichtung nach LB-HB LG 49</t>
  </si>
  <si>
    <t>*.TypeOfCoating</t>
  </si>
  <si>
    <t>AsiE_TypeOfCoating</t>
  </si>
  <si>
    <t>Versiegeln oder Dünnbeschichten</t>
  </si>
  <si>
    <t>Dickbeschichten mittel</t>
  </si>
  <si>
    <t>Dickbeschichten schwer</t>
  </si>
  <si>
    <t>Parkhaus</t>
  </si>
  <si>
    <t>Deckversiegelung</t>
  </si>
  <si>
    <t>elektrostatische Beschichtung</t>
  </si>
  <si>
    <t>Ausführung Beschichtung</t>
  </si>
  <si>
    <t>Angabe über die Art der Durchführung von Beschichtungen, nach ÖNORM B 3430-1</t>
  </si>
  <si>
    <t>*.ExecutionCoating</t>
  </si>
  <si>
    <t>AsiE_ExecutionCoating</t>
  </si>
  <si>
    <t>einfach</t>
  </si>
  <si>
    <t>standard</t>
  </si>
  <si>
    <t>hochwertig</t>
  </si>
  <si>
    <t>Beschichtungstechnik</t>
  </si>
  <si>
    <t>Branchenübliche Bezeichnung für die Verfahren zur Aufbringung von Beschichtungsmaterialien, mit denen das Bauteil geschütz wird bzw. eine bestimmte Oberflächenstruktur (Optik) erzielt wird</t>
  </si>
  <si>
    <t>*.TechniqueCoating</t>
  </si>
  <si>
    <t>AsiE_TechniqueCoating</t>
  </si>
  <si>
    <t>Streichen</t>
  </si>
  <si>
    <t>Rollen</t>
  </si>
  <si>
    <t>Spritzen</t>
  </si>
  <si>
    <t>Fluten</t>
  </si>
  <si>
    <t>Tauchen</t>
  </si>
  <si>
    <t>Beschichtungsschicht</t>
  </si>
  <si>
    <t>Angabe ob es sich um eine Grund-, Zwischen- oder Endbeschichtung handelt</t>
  </si>
  <si>
    <t>*.LayerCoating</t>
  </si>
  <si>
    <t>AsiE_LayerCoating</t>
  </si>
  <si>
    <t>Grundbeschichten</t>
  </si>
  <si>
    <t>Zwischenbeschichten</t>
  </si>
  <si>
    <t>Schlussbeschichten</t>
  </si>
  <si>
    <t>AsiP_CoatingTypeMasonrySpecific</t>
  </si>
  <si>
    <t>Mauerwerk Beschichtungstechnik</t>
  </si>
  <si>
    <t>Angabe an Mauerwerk-Beschichtungstechniken laut ÖNORM B 3430-1</t>
  </si>
  <si>
    <t>*.TechniqueMasonryCoating</t>
  </si>
  <si>
    <t>AsiE_TechniqueMasonryCoating</t>
  </si>
  <si>
    <t>Kalkfarbenbeschichtung</t>
  </si>
  <si>
    <t>Kaseinfarbenschichtung</t>
  </si>
  <si>
    <t>Pulverfarbenbeschichtung</t>
  </si>
  <si>
    <t>Leimfarbenbeschichtung</t>
  </si>
  <si>
    <t>Silikatbeschichtung, zweikomponentig, mineralisch</t>
  </si>
  <si>
    <t>Silikatbeschichtung, einkomponentig</t>
  </si>
  <si>
    <t>Silikonharzbeschichtung</t>
  </si>
  <si>
    <t>Kunstharzdispersionsbeschichtung</t>
  </si>
  <si>
    <t>Mehrfarben-Effektbeschichtung</t>
  </si>
  <si>
    <t>Kunstharzgebundene Strukturbeschichtung</t>
  </si>
  <si>
    <t>Acrylatfarbbeschichtung</t>
  </si>
  <si>
    <t>Beschichtung mit lösemittelhältigen Materialien</t>
  </si>
  <si>
    <t>Beschichtung mit Dekorspachtelmasse</t>
  </si>
  <si>
    <t>Epoxidharzbeschichtung</t>
  </si>
  <si>
    <t>Polyurethanbeschichtung</t>
  </si>
  <si>
    <t>Methacrylatbeschichtung</t>
  </si>
  <si>
    <t>AsiP_CoatingTypeWoodSpecific</t>
  </si>
  <si>
    <t>Grenzzustand Holzbeschichtung</t>
  </si>
  <si>
    <t>Definition von Grenzzuständen von Holzbeschichtungen, als tolerierbare Schäden, nach ÖNORM B 3430-1</t>
  </si>
  <si>
    <t>*.LimitStateWoodCoating</t>
  </si>
  <si>
    <t>AsiE_LimitStateWoodCoating</t>
  </si>
  <si>
    <t>L-E</t>
  </si>
  <si>
    <t>L-D1</t>
  </si>
  <si>
    <t>L-D2</t>
  </si>
  <si>
    <t>L-D3</t>
  </si>
  <si>
    <t>Beschichtungsart Holz</t>
  </si>
  <si>
    <t>Art der Holzbeschichtung nach LB-HB LG49</t>
  </si>
  <si>
    <t>*.TypeOfWoodCoating</t>
  </si>
  <si>
    <t>AsiE_TypeOfWoodCoating</t>
  </si>
  <si>
    <t>deckend</t>
  </si>
  <si>
    <t>Klarlack</t>
  </si>
  <si>
    <t>Lasur</t>
  </si>
  <si>
    <t>Holz Beschichtungstechnik</t>
  </si>
  <si>
    <t>Angabe an Holz-Beschichtungstechniken laut ÖNORM B 3430-1</t>
  </si>
  <si>
    <t>*.TechniqueWoodCoating</t>
  </si>
  <si>
    <t>AsiE_TechniqueWoodCoating</t>
  </si>
  <si>
    <t>deckende Neubeschichtung</t>
  </si>
  <si>
    <t>Pflege der deckenden Beschichtung</t>
  </si>
  <si>
    <t>Instandhaltung deckende Beschichtung</t>
  </si>
  <si>
    <t>deokorative Überarbeitung, deckende Beschichtung</t>
  </si>
  <si>
    <t>deckende Instandsetzungsbeschichtung</t>
  </si>
  <si>
    <t>nichtdeckende Neubeschichtung</t>
  </si>
  <si>
    <t>Pflege der nichtdeckenden Beschichtung</t>
  </si>
  <si>
    <t>Instandhaltung der nichtdeckenden Beschichtung</t>
  </si>
  <si>
    <t>nichtdeckende Instandsetzungsbeschichtung</t>
  </si>
  <si>
    <t>AsiP_CoatingTypeMetalSpecific</t>
  </si>
  <si>
    <t>Beschichtungstechnik Metall</t>
  </si>
  <si>
    <t>Angabe an Metall-Beschichtungstechniken laut ÖNORM B 3430-1</t>
  </si>
  <si>
    <t>*.TechniqueMetalCoatning</t>
  </si>
  <si>
    <t>AsiE_TechniqueMetalCoatning</t>
  </si>
  <si>
    <t>deckende Neubeschichtung Innenbauteil</t>
  </si>
  <si>
    <t>deckende Neubeschichtung Innenbauteil, feuchtebelastet</t>
  </si>
  <si>
    <t>deckende Neubeschichtung Außenbauteil</t>
  </si>
  <si>
    <t>deckende Neubeschichtung Außenbauteil, feuerverzinkt</t>
  </si>
  <si>
    <t>deckende Neubeschichtung verzinktes Blechdach</t>
  </si>
  <si>
    <t>Instandhaltung Innen- und Außenbauteil</t>
  </si>
  <si>
    <t>Instandhaltung Blechdach</t>
  </si>
  <si>
    <t>AsiP_CoatingTypePlasticSpecific</t>
  </si>
  <si>
    <t>Beschichtungstechnik Kunststoff</t>
  </si>
  <si>
    <t>Angabe an Kunststoff-Beschichtungstechniken laut ÖNORM B 3430-1</t>
  </si>
  <si>
    <t>*.TechniquePlasticCoatning</t>
  </si>
  <si>
    <t>AsiE_TechniquePlasticCoatning</t>
  </si>
  <si>
    <t>deckende Beschichtung</t>
  </si>
  <si>
    <t>Dekorbeschichtung</t>
  </si>
  <si>
    <t>AsiP_PlasterSpecific</t>
  </si>
  <si>
    <t>Putzsystem</t>
  </si>
  <si>
    <t>Allgemeine Einteilung der Putzsysteme nach ÖNORM B 3346</t>
  </si>
  <si>
    <t>*.TypeOfPlaster</t>
  </si>
  <si>
    <t>AsiE_TypeOfPlaster</t>
  </si>
  <si>
    <t>Einlagenputz-Innen</t>
  </si>
  <si>
    <t>Mehrlagenputz-Innen</t>
  </si>
  <si>
    <t>Außenputz</t>
  </si>
  <si>
    <t>Sonderputz</t>
  </si>
  <si>
    <t>Nennputzdicke</t>
  </si>
  <si>
    <t>NPD -mittlere Putzdicke unter Beachtung der Toleranzen</t>
  </si>
  <si>
    <t>*.NominalThicknessPlaster</t>
  </si>
  <si>
    <t>AsiE_NominalThicknessPlaster</t>
  </si>
  <si>
    <t>15</t>
  </si>
  <si>
    <t>15+3</t>
  </si>
  <si>
    <t>20 bis 30</t>
  </si>
  <si>
    <t>25 bis 35</t>
  </si>
  <si>
    <t>35 bis 60</t>
  </si>
  <si>
    <t>40 bis 65</t>
  </si>
  <si>
    <t>Qualitätsanforderungen an die Oberfläche der fertigen Innenputze, in Bezug auf die ÖNORM EN 13914-2</t>
  </si>
  <si>
    <t>*.SurfaceQualityPlaster</t>
  </si>
  <si>
    <t>AsiE_SurfaceQualityPlaster</t>
  </si>
  <si>
    <t>Q1</t>
  </si>
  <si>
    <t>Q2</t>
  </si>
  <si>
    <t>Q3</t>
  </si>
  <si>
    <t>Q4</t>
  </si>
  <si>
    <t>Arten der Putzoberflächen, die Methode zur Herstellung dieser Oberflächenausbildungen hängt von regionalen Techniken und Materialien ab</t>
  </si>
  <si>
    <t>*.SurfaceTypePlaster</t>
  </si>
  <si>
    <t>AsiE_SurfaceTypePlaster</t>
  </si>
  <si>
    <t>gemustert</t>
  </si>
  <si>
    <t>farbpigmentiert</t>
  </si>
  <si>
    <t>Größtkorn Putz</t>
  </si>
  <si>
    <t>Größtkornnennung der im Putz enthaltenen Korngröße in mm</t>
  </si>
  <si>
    <t>*.LargeGrainPlaster</t>
  </si>
  <si>
    <t>AsiE_LargeGrainPlaster</t>
  </si>
  <si>
    <t>Mörtelputzart - definiert nach Anwendung</t>
  </si>
  <si>
    <t>Unterscheidung des Mörtels nach unterschiedlicher Anwendungsart, z.B. Grundputz</t>
  </si>
  <si>
    <t>*.ApplicationTypeMortarPlaster</t>
  </si>
  <si>
    <t>AsiE_ApplicationTypeMortarPlaster</t>
  </si>
  <si>
    <t>Grundputz kalkzementgebunden</t>
  </si>
  <si>
    <t>Grundputz zementgebunden</t>
  </si>
  <si>
    <t>Endbeschichtung Putz mineralisch</t>
  </si>
  <si>
    <t>Grundputz Gips</t>
  </si>
  <si>
    <t>Endbeschichtung Gipsputz</t>
  </si>
  <si>
    <t>Mörtelputzart - definiert nach Zusammensetzung</t>
  </si>
  <si>
    <t>Unterteilung des Putzes durch verschiedene Zusammensetzungen</t>
  </si>
  <si>
    <t>*.CompositionTypeMortarPlaster</t>
  </si>
  <si>
    <t>AsiE_CompositionTypeMortarPlaster</t>
  </si>
  <si>
    <t>Mineralischer Putz</t>
  </si>
  <si>
    <t>Kalkputz</t>
  </si>
  <si>
    <t>Kalkzementputz</t>
  </si>
  <si>
    <t>Zementputz</t>
  </si>
  <si>
    <t>Lehmputz</t>
  </si>
  <si>
    <t>Gipsputz</t>
  </si>
  <si>
    <t>Gipskalkputz</t>
  </si>
  <si>
    <t>Gipskalkzementputz</t>
  </si>
  <si>
    <t>Kalkgipsputz</t>
  </si>
  <si>
    <t>Baumwollputz</t>
  </si>
  <si>
    <t>Kalkputz als Leichtputz</t>
  </si>
  <si>
    <t>Kalkzementputz als Leichtputz</t>
  </si>
  <si>
    <t>Trasskalkputz</t>
  </si>
  <si>
    <t>Wärmedämmputz</t>
  </si>
  <si>
    <t>Kunstharzputz</t>
  </si>
  <si>
    <t>Silikatputz</t>
  </si>
  <si>
    <t>Sanierputz</t>
  </si>
  <si>
    <t>Silikonharzputz</t>
  </si>
  <si>
    <t>Acrylputz</t>
  </si>
  <si>
    <t>Buntsteinputz</t>
  </si>
  <si>
    <t>Putzgrund</t>
  </si>
  <si>
    <t>Oberfläche eines Bauelementes, auf die Putz oder ein Putzsystem aufzutragen ist, nach ÖNORM B 3346</t>
  </si>
  <si>
    <t>*.TypeOfSubstructurePlaster</t>
  </si>
  <si>
    <t>AsiE_TypeOfSubstructurePlaster</t>
  </si>
  <si>
    <t>Ziegelmauerwerk</t>
  </si>
  <si>
    <t>Betonstein-, Kalksandstein- oder Elementmauerwerk</t>
  </si>
  <si>
    <t>Leichtziegelmauerwerk</t>
  </si>
  <si>
    <t>Haufwerksporiger Leichtbeton</t>
  </si>
  <si>
    <t>Großformatige Leichtbetonelemente</t>
  </si>
  <si>
    <t>Mauerwerk aus Porenbetonblöcken</t>
  </si>
  <si>
    <t>Mauerwerk aus Leichtbetonblöcken</t>
  </si>
  <si>
    <t>Mauerwerk aus Normalbetonblöcken</t>
  </si>
  <si>
    <t>Sandsteinblockmauerwerk</t>
  </si>
  <si>
    <t>Beton mit glatter Oberfläche</t>
  </si>
  <si>
    <t>Beton mit rauer Oberfläche</t>
  </si>
  <si>
    <t>Schalungsblöcke auf Zement/Zuschlag-Basis</t>
  </si>
  <si>
    <t>Schalungssteinmauerwerk aus Holzspanbeton oder Holzwollebauplatten</t>
  </si>
  <si>
    <t>Betonschalungssteine aufZement/Zuschlag-Basis</t>
  </si>
  <si>
    <t>Holzwolleleichtbauplatten</t>
  </si>
  <si>
    <t>Alte Putzoberflächen</t>
  </si>
  <si>
    <t>zuvor aufgebrachte Unterputzlagen</t>
  </si>
  <si>
    <t>extrudierte oder expandierte Polystyrolplatten sowie aus Polyurethanplatten</t>
  </si>
  <si>
    <t>Mineralwolle</t>
  </si>
  <si>
    <t>Holz, z. B. Fachwerk, Platten</t>
  </si>
  <si>
    <t>Mischmauerwerk,Fachwerk mit Füllung</t>
  </si>
  <si>
    <t>Gipsbauplatte</t>
  </si>
  <si>
    <t>Putzarmierung</t>
  </si>
  <si>
    <t>Angabe ob ein Material, das in ein Putzsystem eingearbeitet wird, um den Widerstand gegen Rissbildung zu verbessern (z.B.: geschweißtes Drahtgitter, Glasfasergewebe oder Fasern), eingearbeitet wird (WAHR) oder nicht (FALSCH)</t>
  </si>
  <si>
    <t>*.ReinforcementPlaster</t>
  </si>
  <si>
    <t>Asi_ReinforcementPlaster</t>
  </si>
  <si>
    <t>Putzträger Material</t>
  </si>
  <si>
    <t>am Putzgrund angebrachtes Material, auf das ein Putz aufgetragen wird, damit das Innenputzsystemweitgehend unabhängig vom Putzgrund ist (z. B. Drahtgewebe)</t>
  </si>
  <si>
    <t>*.BaseMaterialPlaster</t>
  </si>
  <si>
    <t>AsiE_BaseMaterialPlaster</t>
  </si>
  <si>
    <t>Profilierter Putzdraht</t>
  </si>
  <si>
    <t>Ziegeldraht</t>
  </si>
  <si>
    <t>Streckmetall</t>
  </si>
  <si>
    <t>Profiliertes punktverschweißtes Drahtgitter</t>
  </si>
  <si>
    <t>Schilfrohrgewebe</t>
  </si>
  <si>
    <t>Materialarten der verwendeten Bindemittel eines Putzes oder Putzsystems</t>
  </si>
  <si>
    <t>*.BinderMaterialPlaster</t>
  </si>
  <si>
    <t>AsiE_BinderMaterialPlaster</t>
  </si>
  <si>
    <t>Gips-Kalk-Putz</t>
  </si>
  <si>
    <t>Gips-Kalk-Zement-Putz</t>
  </si>
  <si>
    <t>Kalk-Gips-Putz</t>
  </si>
  <si>
    <t>Gips-Leichtputz</t>
  </si>
  <si>
    <t>Gips-Wärmedämmputz</t>
  </si>
  <si>
    <t>NHL-Putz (Natural Hydraulic Lime)</t>
  </si>
  <si>
    <t>Kalk-Zement-Putz</t>
  </si>
  <si>
    <t>Kalk-Zement-Wärmedämmputz</t>
  </si>
  <si>
    <t>Kalk-Zement-Leichtgrundputz</t>
  </si>
  <si>
    <t>Mineralischer Oberputz</t>
  </si>
  <si>
    <t>Kunstharzmodifizierter Putz</t>
  </si>
  <si>
    <t>Beanspruchungsklassen gege wiederkehrende Bewegungen und Einflüsse gemäß ÖNORM B 3346</t>
  </si>
  <si>
    <t>*.StressClassPlaster</t>
  </si>
  <si>
    <t>AsiE_StressClassPlaster</t>
  </si>
  <si>
    <t>Ebenheitsklasse Putz</t>
  </si>
  <si>
    <t>Klassifizierung der Ebenheit von verputzten Flächen nach ÖNORM EN 13914-2</t>
  </si>
  <si>
    <t>*.EvennessClassPlaster</t>
  </si>
  <si>
    <t>AsiE_EvennessClassPlaster</t>
  </si>
  <si>
    <t>0</t>
  </si>
  <si>
    <t>Keine Anforderung</t>
  </si>
  <si>
    <t>1</t>
  </si>
  <si>
    <t>10 mm auf 2 m</t>
  </si>
  <si>
    <t>2</t>
  </si>
  <si>
    <t>7 mm auf 2 m</t>
  </si>
  <si>
    <t>3</t>
  </si>
  <si>
    <t>5 mm auf 2 m</t>
  </si>
  <si>
    <t>4</t>
  </si>
  <si>
    <t>3 mm auf 2 m</t>
  </si>
  <si>
    <t>5</t>
  </si>
  <si>
    <t>2 mm auf 2 m</t>
  </si>
  <si>
    <t>Gipsputzmörtelarten nach EN13279</t>
  </si>
  <si>
    <t>werkgemischte Gips-Trockenmörtel (Werktrocken- mörtel) zum Verputz von Decken und Wänden innerhalb von Gebäuden</t>
  </si>
  <si>
    <t>*.TypeOfGypsumPlasterEn13279</t>
  </si>
  <si>
    <t>AsiE_TypeOfGypsumPlasterEn13279</t>
  </si>
  <si>
    <t>Gips-Putztrockenmörtel</t>
  </si>
  <si>
    <t>Gipskalk-Putztrockenmörtel</t>
  </si>
  <si>
    <t>gipshaltiger Putztrockenmörtel</t>
  </si>
  <si>
    <t>Gips-Trockenmörtel für Formteile aus faserverstärktem Gips</t>
  </si>
  <si>
    <t>Gipsleicht-Putztrockenmörtel</t>
  </si>
  <si>
    <t>Gips-Putztrockenmörtel für Putze mit erhöhter Oberflächenhärte</t>
  </si>
  <si>
    <t>Gips-Akustikputz-Trockenmörtel</t>
  </si>
  <si>
    <t>Gips-Brandschutzputz-Trockenmörtel</t>
  </si>
  <si>
    <t>Gips-Wärmedämmputz-Trockenmörtel</t>
  </si>
  <si>
    <t>Gips-Dünnlagenputz-Trockenmörtel</t>
  </si>
  <si>
    <t>Mischungsverhältnis Putz</t>
  </si>
  <si>
    <t>Mischungsverhältnis bezogen auf Volumen [m3] oder Gewicht [kg]</t>
  </si>
  <si>
    <t>*.MixingRatioPlaster</t>
  </si>
  <si>
    <t>Wasseraufnahme Putz</t>
  </si>
  <si>
    <t>Wert der Wasseraufnahme in kg/(m²*min^0.5)</t>
  </si>
  <si>
    <t>kg/(m²*min^0.5)</t>
  </si>
  <si>
    <t>*.WaterAbsorptionPlaster</t>
  </si>
  <si>
    <t>Produktklassifikation entsprechend der nationalen Terminologie in Bezug auf die ÖNORM B 3346</t>
  </si>
  <si>
    <t>*.ClassificationPlaster</t>
  </si>
  <si>
    <t>AsiE_ClassificationPlaster</t>
  </si>
  <si>
    <t>B 1</t>
  </si>
  <si>
    <t>B 2</t>
  </si>
  <si>
    <t>B 3</t>
  </si>
  <si>
    <t>B 4</t>
  </si>
  <si>
    <t>C 4</t>
  </si>
  <si>
    <t>GP</t>
  </si>
  <si>
    <t>L</t>
  </si>
  <si>
    <t>LW</t>
  </si>
  <si>
    <t>R</t>
  </si>
  <si>
    <t>Kategorisierung der Wasseraufnahme als Durchlässigkeitsrate nach ÖNORM EN 15824</t>
  </si>
  <si>
    <t>*.WaterPermeabilityPlaster</t>
  </si>
  <si>
    <t>AsiE_WaterPermeabilityPlaster</t>
  </si>
  <si>
    <t>Wc0</t>
  </si>
  <si>
    <t>Wc1</t>
  </si>
  <si>
    <t>Wc2</t>
  </si>
  <si>
    <t>Mindestdicke Putz</t>
  </si>
  <si>
    <t>MPD - aus technologischen Notwendigkeiten erforderliche geringste Putzdicke. Nach ÖNORM B 3346 sind Putzdicken &lt;=8 mm nur im Innenbereich, &gt;20mm nur im Außenbereich zulässig.</t>
  </si>
  <si>
    <t>*.MinimalThicknessPlaster</t>
  </si>
  <si>
    <t>AsiE_MinimalThicknessPlaster</t>
  </si>
  <si>
    <t>10</t>
  </si>
  <si>
    <t>10 + 3</t>
  </si>
  <si>
    <t>15 + 3</t>
  </si>
  <si>
    <t>20 + 3</t>
  </si>
  <si>
    <t>30 + 3</t>
  </si>
  <si>
    <t>35 + 3</t>
  </si>
  <si>
    <t>Kategorie Druckfestigkeit Putz</t>
  </si>
  <si>
    <t>Kategorisierung der Druckfestigkeit von Putzen gemäß ÖNORM EN 998-1 bzw. ÖNORM EN 13914-1</t>
  </si>
  <si>
    <t>*.CompressiveStrengthPlaster</t>
  </si>
  <si>
    <t>AsiE_CompressiveStrengthPlaster</t>
  </si>
  <si>
    <t>CS 1</t>
  </si>
  <si>
    <t>CS 2</t>
  </si>
  <si>
    <t>CS 3</t>
  </si>
  <si>
    <t>CS 4</t>
  </si>
  <si>
    <t>Arten von Zuschlagsstoffen für Putze gemäß ÖNORM EN 13055</t>
  </si>
  <si>
    <t>*.AggregatePlaster</t>
  </si>
  <si>
    <t>AsiE_AggregatePlaster</t>
  </si>
  <si>
    <t>Bims</t>
  </si>
  <si>
    <t>Schlacke</t>
  </si>
  <si>
    <t>Tuffstein</t>
  </si>
  <si>
    <t>Blähton</t>
  </si>
  <si>
    <t>Blähtonschiefer</t>
  </si>
  <si>
    <t>Blähschiefer</t>
  </si>
  <si>
    <t>Bläperlit</t>
  </si>
  <si>
    <t>Expandierter Vermiculit</t>
  </si>
  <si>
    <t>Gesinterte Flugasche</t>
  </si>
  <si>
    <t>Kalt gebundene Flugasche</t>
  </si>
  <si>
    <t>Hochofen-(Eisen)-Schaumschlacke</t>
  </si>
  <si>
    <t>Geblähte gekörnte Hochofen-(Eisen)-Schaumschlacke</t>
  </si>
  <si>
    <t>Blähglas</t>
  </si>
  <si>
    <t>Schaumglas</t>
  </si>
  <si>
    <t>Ofenklinker</t>
  </si>
  <si>
    <t>Kesselasche</t>
  </si>
  <si>
    <t>Flugasche</t>
  </si>
  <si>
    <t>AsiP_SpaceSpecific</t>
  </si>
  <si>
    <t>IfcSpace</t>
  </si>
  <si>
    <t>Entfernen/Wiederanbringen von Dichtungen und Anbauteilen</t>
  </si>
  <si>
    <t>Angabe ob Dichtungen oder Anbauteile für Arbeiten entfernt bzw. wieder angebracht werden müssen (Wahr), oder nicht (Falsch)</t>
  </si>
  <si>
    <t>*.NeedToRearrangeParts</t>
  </si>
  <si>
    <t>Asi_NeedToRearrangeParts</t>
  </si>
  <si>
    <t>AsiP_PipeSegmentTypeSpecific</t>
  </si>
  <si>
    <t>IfcPipeSegment</t>
  </si>
  <si>
    <t>Art des Mediums</t>
  </si>
  <si>
    <t>Angabe über das geplante Medium eines Rohrleitungssystem</t>
  </si>
  <si>
    <t>*.TypeOfMedium</t>
  </si>
  <si>
    <t>AsiE_TypeOfMedium</t>
  </si>
  <si>
    <t>Rohwasser</t>
  </si>
  <si>
    <t>unaufbereitetes Grundwasser, Oberflächenwasser und Niederschlagswasser</t>
  </si>
  <si>
    <t>Trinkwasser</t>
  </si>
  <si>
    <t>im Sinne der Trinkwasserverordnung</t>
  </si>
  <si>
    <t>Brauchwasser</t>
  </si>
  <si>
    <t xml:space="preserve">Heiz/Kühlwasser </t>
  </si>
  <si>
    <t>aufbereitet gemäß Norm ÖNORM H5195</t>
  </si>
  <si>
    <t>Heiz/Kühlwasser mit Frostschutzgemischzusatz</t>
  </si>
  <si>
    <t>Abwasser</t>
  </si>
  <si>
    <t>Industrielles Abwasser</t>
  </si>
  <si>
    <t>Anwendungsbereich Rohrleitungssystem</t>
  </si>
  <si>
    <t>Angabe über den geplanten Anwendungsbereich eines Rohrleitungssystem nach LB-HB LG06</t>
  </si>
  <si>
    <t>*.TypeOfUsagePipesystem</t>
  </si>
  <si>
    <t>AsiE_TypeOfUsagePipesystem</t>
  </si>
  <si>
    <t>Sickerrohr</t>
  </si>
  <si>
    <t>Dränrohr</t>
  </si>
  <si>
    <t>Kunststoffkanalrohr</t>
  </si>
  <si>
    <t>Trinkwasserrohr</t>
  </si>
  <si>
    <t>Heizungsrohr</t>
  </si>
  <si>
    <t>Trinkwasser/Heizungsrohr</t>
  </si>
  <si>
    <t>Hausabflussrohr</t>
  </si>
  <si>
    <t>Rohr für industrielles Abwasser</t>
  </si>
  <si>
    <t>Rohr Nenndruckstufe</t>
  </si>
  <si>
    <t>Angabe über die Nenndruckstufe des Rohrleitungssystems</t>
  </si>
  <si>
    <t>*.NominalPressureRating</t>
  </si>
  <si>
    <t>AsiE_NominalPressureRating</t>
  </si>
  <si>
    <t>PN 2.5</t>
  </si>
  <si>
    <t>PN 6</t>
  </si>
  <si>
    <t>PN 10</t>
  </si>
  <si>
    <t>PN 16</t>
  </si>
  <si>
    <t>PN 25</t>
  </si>
  <si>
    <t>PN 40</t>
  </si>
  <si>
    <t>PN 63</t>
  </si>
  <si>
    <t>PN 100</t>
  </si>
  <si>
    <t>PN 250</t>
  </si>
  <si>
    <t>PN 320</t>
  </si>
  <si>
    <t>PN 400</t>
  </si>
  <si>
    <t>Rohrwerkstoff</t>
  </si>
  <si>
    <t>Angabe über den verwendeten Rohrwerkstoff nach ÖNORM EN 1451-1/ÖNORM EN 1519-1/ EN 1566-1/EN ISO 1452-1/EN ISO 15876-2/ISO 10952</t>
  </si>
  <si>
    <t>*.MaterialTypePipesystem</t>
  </si>
  <si>
    <t>AsiE_MaterialTypePipesystem</t>
  </si>
  <si>
    <t>Bronze</t>
  </si>
  <si>
    <t>CuNiFe</t>
  </si>
  <si>
    <t>Gusseisen</t>
  </si>
  <si>
    <t>Keramik</t>
  </si>
  <si>
    <t>Kupfer</t>
  </si>
  <si>
    <t>Messing</t>
  </si>
  <si>
    <t>rostfreier Stahl</t>
  </si>
  <si>
    <t>Gummi</t>
  </si>
  <si>
    <t>Zink</t>
  </si>
  <si>
    <t>ABS</t>
  </si>
  <si>
    <t>Polybuten (PB)</t>
  </si>
  <si>
    <t>Polyethylen (PE)</t>
  </si>
  <si>
    <t>PP</t>
  </si>
  <si>
    <t>Polyvinylchlorid (PVC)</t>
  </si>
  <si>
    <t>Polyvinylidenfluorid (PVDF)</t>
  </si>
  <si>
    <t>Durchmesser-Wanddicken-Verhältnis (SDR)</t>
  </si>
  <si>
    <t xml:space="preserve">Angabe über das Verhältnis zwischen Durchmesser und Wanddicken, angegeben in den SDR-Reihen nach ÖNORM EN 12201-2 </t>
  </si>
  <si>
    <t>*.StandardDimensionRatioPipe</t>
  </si>
  <si>
    <t>AsiE_StandardDimensionRatioPipe</t>
  </si>
  <si>
    <t>Nennwinkel Rohrsystem</t>
  </si>
  <si>
    <t>Angabe des Nennwinkel gemäß ETIM-Klassifizierung</t>
  </si>
  <si>
    <t>*.NominalAngelPipe</t>
  </si>
  <si>
    <t>AsiE_NominalAngelPipe</t>
  </si>
  <si>
    <t>Formstückart Rohrsystem</t>
  </si>
  <si>
    <t>Angabe über die Art des Formstücks in einem Rohrsystem</t>
  </si>
  <si>
    <t>*.TypeOfFitting</t>
  </si>
  <si>
    <t>AsiE_TypeOfFitting</t>
  </si>
  <si>
    <t>Bogen</t>
  </si>
  <si>
    <t>Abzweiger</t>
  </si>
  <si>
    <t>Sattelstück</t>
  </si>
  <si>
    <t>Übergangsrohr</t>
  </si>
  <si>
    <t>Reinigungsrohr</t>
  </si>
  <si>
    <t>Rohrverbinder</t>
  </si>
  <si>
    <t>Muffenstopfen</t>
  </si>
  <si>
    <t>Nenn-Ringsteifigkeit Rohrsystem</t>
  </si>
  <si>
    <t>Angabe über die Nenn-Ringstefigkeit des Rohrsystem</t>
  </si>
  <si>
    <t>*.RingStiffnessPipe</t>
  </si>
  <si>
    <t>AsiE_RingStiffnessPipe</t>
  </si>
  <si>
    <t>SN1</t>
  </si>
  <si>
    <t>SN2</t>
  </si>
  <si>
    <t>SN4</t>
  </si>
  <si>
    <t>SN8</t>
  </si>
  <si>
    <t>SN10</t>
  </si>
  <si>
    <t>SN12</t>
  </si>
  <si>
    <t>SN16</t>
  </si>
  <si>
    <t>SN20</t>
  </si>
  <si>
    <t>SN22</t>
  </si>
  <si>
    <t>Anwendungsklasse Rohrsystem</t>
  </si>
  <si>
    <t>Angabe über die allgemeine Anwendung des Rohrsystem</t>
  </si>
  <si>
    <t>*.ApplicationClassPipe</t>
  </si>
  <si>
    <t>AsiE_ApplicationClassPipe</t>
  </si>
  <si>
    <t>Klasse 4</t>
  </si>
  <si>
    <t>Klasse 5</t>
  </si>
  <si>
    <t>Pset_PipeSegmentTypeCommon</t>
  </si>
  <si>
    <t>Rohrnennweite</t>
  </si>
  <si>
    <t>Angabe über die Rohrnennweite nach ÖNORM EN 12201-2/EN ISO 15876-2</t>
  </si>
  <si>
    <t>*.NominalDiameter</t>
  </si>
  <si>
    <t>Pset_PipeSegmentOccurrence</t>
  </si>
  <si>
    <t>Rohrrauigkeit k</t>
  </si>
  <si>
    <t>Angabe zur inneren Rohrraugikeit</t>
  </si>
  <si>
    <t>positive Länge</t>
  </si>
  <si>
    <t>*.InteriorRoughnessCoefficient</t>
  </si>
  <si>
    <t>AsiP_WasteTerminalTypeYardDrainSpecific</t>
  </si>
  <si>
    <t>IfcWasteTerminal.YARDDRAIN</t>
  </si>
  <si>
    <t>Belastungsklasse Hofablauf</t>
  </si>
  <si>
    <t>Angabe über die Belastungsklasse von Hofabläufen nach LB-HB LG06</t>
  </si>
  <si>
    <t>*.LoadClassYardDrain</t>
  </si>
  <si>
    <t>AsiE_LoadClassYardDrain</t>
  </si>
  <si>
    <t>400/400 DN100 Klasse A</t>
  </si>
  <si>
    <t>400/400 DN150 Klasse A</t>
  </si>
  <si>
    <t>Klasse B</t>
  </si>
  <si>
    <t>Klasse C</t>
  </si>
  <si>
    <t>Arten von Hofablauf</t>
  </si>
  <si>
    <t>Angabe über die Arten von Hofabläufen nach LB-HB LG06</t>
  </si>
  <si>
    <t>*.TypeOfYardDrain</t>
  </si>
  <si>
    <t>AsiE_TypeOfYardDrain</t>
  </si>
  <si>
    <t xml:space="preserve">400/400 Eimer lang PE </t>
  </si>
  <si>
    <t xml:space="preserve">400/400 Eimer kurz PE </t>
  </si>
  <si>
    <t>400/400 Eimer lang verzinkt</t>
  </si>
  <si>
    <t xml:space="preserve"> </t>
  </si>
  <si>
    <t xml:space="preserve">400/400 Eimer kurz verzinkt </t>
  </si>
  <si>
    <t>AsiP_TankTypeCesspitSpecific</t>
  </si>
  <si>
    <t>IfcTank.CESSPIT</t>
  </si>
  <si>
    <t>Arten von Senkgrube</t>
  </si>
  <si>
    <t>Angabe über die Arten von Senkgruben nach LB-HB LG06</t>
  </si>
  <si>
    <t>*.TypeOfCesspit</t>
  </si>
  <si>
    <t>AsiE_TypeOFCesspit</t>
  </si>
  <si>
    <t>geruchsdicht</t>
  </si>
  <si>
    <t>tagwasserdicht</t>
  </si>
  <si>
    <t>geruchs- und tagwasserdicht</t>
  </si>
  <si>
    <t>verschraubbar</t>
  </si>
  <si>
    <t>versperrbar</t>
  </si>
  <si>
    <t>IfcColourSpecification</t>
  </si>
  <si>
    <t>IfcColour</t>
  </si>
  <si>
    <t>Name Farbkategorie</t>
  </si>
  <si>
    <t>Eindeutige Bezeichnung des Farbkategorisierungssystems. Der Farbcode ist in der Syntax des entsprechenden Systems anzugeben.</t>
  </si>
  <si>
    <t>Kennzeichen</t>
  </si>
  <si>
    <t>*.Name</t>
  </si>
  <si>
    <t>AsiE_NameOfColorSpecification</t>
  </si>
  <si>
    <t>RAL</t>
  </si>
  <si>
    <t>DB</t>
  </si>
  <si>
    <t>NCS</t>
  </si>
  <si>
    <t>IfcColourRgb</t>
  </si>
  <si>
    <t>Rot</t>
  </si>
  <si>
    <t>Farbintensität der roten Komponente. Der Wert der Farbkomponente wird im Bereich von 0..1 angegeben, und nicht wie sonst üblich im Bereich von 0..255.</t>
  </si>
  <si>
    <t>*.Red</t>
  </si>
  <si>
    <t>Asi_ColourRed</t>
  </si>
  <si>
    <t>Grün</t>
  </si>
  <si>
    <t>Farbintensität der grünen Komponente. Der Wert der Farbkomponente wird im Bereich von 0..1 angegeben, und nicht wie sonst üblich im Bereich von 0..255.</t>
  </si>
  <si>
    <t>*.Green</t>
  </si>
  <si>
    <t>Asi_ColourGreen</t>
  </si>
  <si>
    <t>Blau</t>
  </si>
  <si>
    <t>Farbintensität der blauen Komponente. Der Wert der Farbkomponente wird im Bereich von 0..1 angegeben, und nicht wie sonst üblich im Bereich von 0..255.</t>
  </si>
  <si>
    <t>*.Blue</t>
  </si>
  <si>
    <t>Asi_ColourBlue</t>
  </si>
  <si>
    <t>AsiP_RiskSpecific</t>
  </si>
  <si>
    <t>IfcBuilding</t>
  </si>
  <si>
    <t>Hagelwiderstandsklasse</t>
  </si>
  <si>
    <t>Angabe über die Hagelwiderstandsklasse des Gebäudes auf Grund des Standorts. Einstufung über hagelregister.at</t>
  </si>
  <si>
    <t>*.HailResistanceClass</t>
  </si>
  <si>
    <t>AsiE_HailResistanceClass</t>
  </si>
  <si>
    <t>Schadensfolgeklasse</t>
  </si>
  <si>
    <t>Angabe über die Schadensfolgeklasse nach ÖNORM B 3691</t>
  </si>
  <si>
    <t>*.CategoryOfFailure</t>
  </si>
  <si>
    <t>AsiE_CategoryOfFailure</t>
  </si>
  <si>
    <t>AsiP_BuildingSpecific</t>
  </si>
  <si>
    <t>Geländekategorie</t>
  </si>
  <si>
    <t>Angabe über die Geländekategorie des Objekts nach ÖNORM B 1991-1-4</t>
  </si>
  <si>
    <t>*.TerrainCategory</t>
  </si>
  <si>
    <t>AsiE_TerrainCategory</t>
  </si>
  <si>
    <t>II</t>
  </si>
  <si>
    <t>III</t>
  </si>
  <si>
    <t>IV</t>
  </si>
  <si>
    <t>Nutzungsdauer Objekt</t>
  </si>
  <si>
    <t>Angabe über die erwartete Nutzungsdauer des Objekts, Angabe in Form des Zieljahres</t>
  </si>
  <si>
    <t>Jahr (YYYY)</t>
  </si>
  <si>
    <t>*.OperatingLife</t>
  </si>
  <si>
    <t>Asi_OperatingLife</t>
  </si>
  <si>
    <t>Pset_ManufacturerTypeInformation</t>
  </si>
  <si>
    <t>IfcElement</t>
  </si>
  <si>
    <t>GTIN-13</t>
  </si>
  <si>
    <t>Global Trade Item Number, 13-stellig</t>
  </si>
  <si>
    <t>Identifizierungszeichen</t>
  </si>
  <si>
    <t>*.GlobalTradeItemNumber</t>
  </si>
  <si>
    <t>Asi_GlobalTradeItemNumber</t>
  </si>
  <si>
    <t>Pset_MaterialCommon</t>
  </si>
  <si>
    <t>Rohdichte</t>
  </si>
  <si>
    <t>Rohdichte - Verhältnis zwischen der Masse des trockenen Probekörpers und seinem Rohvolumen</t>
  </si>
  <si>
    <t>*.MassDensity</t>
  </si>
  <si>
    <t>Pset_MaterialMechanical</t>
  </si>
  <si>
    <t>Elastizitätsmodul</t>
  </si>
  <si>
    <t>E-Modul - beschreibt den Zusammenhang zwischen Spannung und Dehnung bei der Verformung eines festen Körpers bei linear elastischem Verhalten, laut Norm EN 826</t>
  </si>
  <si>
    <t>E-Modul</t>
  </si>
  <si>
    <t>*.YoungModulus</t>
  </si>
  <si>
    <t>Schubmodul</t>
  </si>
  <si>
    <t>Schubmodul - auch Gleitmodul, G-Modul, Schermodul oder Torsionsmodul:  Materialkonstante, die Auskunft gibt über die linear-elastische Verformung eines Bauteils infolge einer Scherkraft oder Schubspannung nach Prüfnorm EN 12090</t>
  </si>
  <si>
    <t>*.ShearModulus</t>
  </si>
  <si>
    <t>Pset_MaterialThermal</t>
  </si>
  <si>
    <t>spezifische Wärmekapazität</t>
  </si>
  <si>
    <t>bezeichnet die auf die Masse bezogene Wärmekapazität d.h. die Energiemenge, die benötigt wird, um 1kg eines Stoffes um 1K zu erwärmen</t>
  </si>
  <si>
    <t>*.SpecificHeatCapacity</t>
  </si>
  <si>
    <t>AsiP_BuiltElementSpecific</t>
  </si>
  <si>
    <t>IfcBuiltElement</t>
  </si>
  <si>
    <t>AVCP-System</t>
  </si>
  <si>
    <t>Systeme zur Bewertung und Überprüfung der Leistungsbeständigkeit; System oder Systeme zur Bewertung und Überprüfung der Leistungsbeständigkeit des Bauprodukts gemäß Anhang V der EU-BauPVO</t>
  </si>
  <si>
    <t>*.AvcpSystem</t>
  </si>
  <si>
    <t>AsiE_AvcpSystem</t>
  </si>
  <si>
    <t>1+</t>
  </si>
  <si>
    <t>2+</t>
  </si>
  <si>
    <t>Bezeichnungsschlüssel</t>
  </si>
  <si>
    <t>Designation Code oder Bezeichnungsschlüssel enthält Produktleistungsdaten nach entsprechender Produktnorm</t>
  </si>
  <si>
    <t>*.DesignationCode</t>
  </si>
  <si>
    <t>Produktbezeichnung</t>
  </si>
  <si>
    <t>Produktbezeichnung des Herstellers</t>
  </si>
  <si>
    <t>*.ManufacturerName</t>
  </si>
  <si>
    <t>Pset_EnvironmentalImpactIndicators</t>
  </si>
  <si>
    <t>IfcElement;IfcElementType</t>
  </si>
  <si>
    <t>Phasen des Lebenszyklus</t>
  </si>
  <si>
    <t>Module für die Phasen des Lebenszyklus von Bauprodukte nach EN 15804</t>
  </si>
  <si>
    <t>*.LifeCyclePhase</t>
  </si>
  <si>
    <t>AsiE_LifeCyclePhase</t>
  </si>
  <si>
    <t>ACQUISITION</t>
  </si>
  <si>
    <t>CRADLETOSITE</t>
  </si>
  <si>
    <t>DECONSTRUCTION</t>
  </si>
  <si>
    <t>DISPOSAL</t>
  </si>
  <si>
    <t>DISPOSALTRANSPORT</t>
  </si>
  <si>
    <t>GROWTH</t>
  </si>
  <si>
    <t>INSTALLATION</t>
  </si>
  <si>
    <t>MAINTENANCE</t>
  </si>
  <si>
    <t>MANUFACTURE</t>
  </si>
  <si>
    <t>OCCUPANCY</t>
  </si>
  <si>
    <t>OPERATION</t>
  </si>
  <si>
    <t>PROCUREMENT</t>
  </si>
  <si>
    <t>PRODUCTION</t>
  </si>
  <si>
    <t>PRODUCTIONTRANSPORT</t>
  </si>
  <si>
    <t>RECOVERY</t>
  </si>
  <si>
    <t>REFURBISHMENT</t>
  </si>
  <si>
    <t>REPAIR</t>
  </si>
  <si>
    <t>REPLACEMENT</t>
  </si>
  <si>
    <t>erwartete Nutzungsdauer</t>
  </si>
  <si>
    <t>ganzzahlige Austauschzyklen im Betrachtungszeitraum lt. Norm EN 15804</t>
  </si>
  <si>
    <t>Zeitraum</t>
  </si>
  <si>
    <t>*.ExpectedServiceLife</t>
  </si>
  <si>
    <t>Asi_ExpectedServiceLife</t>
  </si>
  <si>
    <t>Pset_EnvironmentalImpactValues</t>
  </si>
  <si>
    <t>GWP-total</t>
  </si>
  <si>
    <t>Globales Erwärmungspotenzial - total. Der Indikator „GWP-total“ ist die Summe aus GWP-fossil, GWP-biogen &amp; GWP-luluc. Das Globale Erwärmungspotenzial wird für einen Zeithorizont von 100 Jahren (GWP100) und in kg-CO2-Äquivalenten (kg CO2-Äq.) angegeben.</t>
  </si>
  <si>
    <t>*.ClimateChange</t>
  </si>
  <si>
    <t>ODP</t>
  </si>
  <si>
    <t>Abbaupotenzial der stratosphärischen Ozonschicht. Für die Berechnung werden die Charakterisierungsfaktoren gemäß ÖNORM EN 15804, Anhang C herangezogen.</t>
  </si>
  <si>
    <t>*.StratosphericOzoneLayerDestruction</t>
  </si>
  <si>
    <t>AP</t>
  </si>
  <si>
    <t>Versauerungspotenzial von Boden und Wasser. Das Versauerungspotenzial wird in kg-SO2-Äquivalenten dargestellt. Für die Berechnung werden die Charakterisierungsfaktoren gemäß ÖNORM EN 15804, Anhang C herangezogen.</t>
  </si>
  <si>
    <t>mol H+-Äq.</t>
  </si>
  <si>
    <t>*.AtmosphericAcidification</t>
  </si>
  <si>
    <t>EP</t>
  </si>
  <si>
    <t xml:space="preserve">Eutrophierungspotenzial. Das Eutrophierungspotenzial des Nährstoffeintrages wird in kg (PO4)3- -Äq. (Phosphat-Äquivalenten) angegeben. Für die Berechnung werden die Charakterisierungsfaktoren gemäß ÖNORM EN 15804, Anhang C herangezogen. </t>
  </si>
  <si>
    <t>*.Eutrophication</t>
  </si>
  <si>
    <t>POCP</t>
  </si>
  <si>
    <t>Bildungspotenzial für troposphärisches Ozon. Das POCP wird in kg C2H4-Äq. (Ethen-Äquivalenten) dargestellt. Für die Berechnung werden die Charakterisierungsfaktoren gemäß ÖNORM EN 15804, Anhang C herangezogen.</t>
  </si>
  <si>
    <t>*.PhotochemicalOzoneFormation</t>
  </si>
  <si>
    <t>PERT</t>
  </si>
  <si>
    <t>Erneuerbare Primärenergie - total. Der PE wird in MJ angegeben und aus dem unteren Heizwert der eingesetzten energiehaltigen Ressourcen berechnet. Der „PERT“ enthält sowohl die energetisch als auch die stofflich genutzten Ressourcen.</t>
  </si>
  <si>
    <t>MJ</t>
  </si>
  <si>
    <t>*.RenewableEnergyConsumption</t>
  </si>
  <si>
    <t>PENRT</t>
  </si>
  <si>
    <t>*.NonRenewableEnergyConsumption</t>
  </si>
  <si>
    <t>AsiP_EinvirnonmentalImpactSpecific</t>
  </si>
  <si>
    <t>Klassifizierung EPD</t>
  </si>
  <si>
    <t>Harmonisierte Ökobilanzregeln zur  Erstellung von EPD in Österreich</t>
  </si>
  <si>
    <t>*.ClassificationEPD</t>
  </si>
  <si>
    <t>AsiE_ClassificationEPD</t>
  </si>
  <si>
    <t>keine Verifizierung</t>
  </si>
  <si>
    <t xml:space="preserve">interne Verifizierung </t>
  </si>
  <si>
    <t xml:space="preserve">abhängige externe Verifizierung </t>
  </si>
  <si>
    <t xml:space="preserve">unabhängige externe Verifizierung </t>
  </si>
  <si>
    <t>Datensatztyp EPD</t>
  </si>
  <si>
    <t>Angabe ob die zur Verwendung kommenden Daten aus einer EPD stammen oder generische Werte sind</t>
  </si>
  <si>
    <t>*.DataTypeEPD</t>
  </si>
  <si>
    <t>AsiE_DataTypeEPD</t>
  </si>
  <si>
    <t>generisch</t>
  </si>
  <si>
    <t>repräsentativ</t>
  </si>
  <si>
    <t>spezifisch</t>
  </si>
  <si>
    <t>Referenz-Nutzungsdauer (RSL)</t>
  </si>
  <si>
    <t>*.ReferenceServiceLife</t>
  </si>
  <si>
    <t xml:space="preserve">Biogener Kohlenstoffgehalt im Produkt    </t>
  </si>
  <si>
    <t>Masse des biogenen Kohlenstoff eines Bauprodukts, gemessen am Werkstor</t>
  </si>
  <si>
    <t>*.BiogenicCarbonContent</t>
  </si>
  <si>
    <t>GWP-fossil</t>
  </si>
  <si>
    <t>Globales Erwärmungspotenzial - fossil. Die Beiträge der Treibhausgase werden über einen Zeithorizont von 100 Jahren und in kg-CO2-Äquivalenten (kg CO2-Äq.) angegeben. Für die Berechnung sind die Charakterisierungsfaktoren gemäß ÖNORM EN 15804, Anhang C heranzuziehen.</t>
  </si>
  <si>
    <t>*.ClimateChangeFossil</t>
  </si>
  <si>
    <t>GWP-biogenic</t>
  </si>
  <si>
    <t>Globales Erwärmungspotenzial - biogen. Die Aufnahme von biogenem CO2 in Biomasse und Übergänge von früheren Produktsystemen müssen in der Ökobilanz als negativer Wert (−1 kg CO2-equ./kg CO2) dargestellt werden, Emissionen von biogenem CO2 aus Biomasse und Übergänge von Biomasse in nachfolgende Produktsysteme als positiver Wert (+1 kg CO2-equ./kg CO2) charakterisiert werden.</t>
  </si>
  <si>
    <t>*.ClimateChangeBiogenic</t>
  </si>
  <si>
    <t>GWP-luluc</t>
  </si>
  <si>
    <t>Treibhauspotenzial aufgrund von Landnutzung und Landnutzungsänderung. Indikator berücksichtigt Treibhausgasemissionen und Bindungen (CO2, CO und CH4), die durch Veränderungen des festgelegten Kohlenstoffbestandes infolge der Landnutzung und Landnutzungsänderung in Zusammenhang mit der deklarierten/funktionalen Einheit entstehen. Es ist zulässig, GWP-luluc als separate Information wegzulassen, wenn dessen Beitrag &lt; 5 % von GWP-gesamt über die deklarierten Module mit Ausnahme von Modul D ausmacht.</t>
  </si>
  <si>
    <t>*.ClimateChangeLuluc</t>
  </si>
  <si>
    <t>PERE</t>
  </si>
  <si>
    <t>Erneuerbare Primärenergie - als Energieträger. Der PE wird in MJ angegeben aus dem unteren Heizwert der eingesetzten energiehaltigen Ressourcen berechnet. Der „PERE“ enthält nur die energetisch genutzten Ressourcen.</t>
  </si>
  <si>
    <t>*.PrimaryEnergyRenewableSource</t>
  </si>
  <si>
    <t>PERM</t>
  </si>
  <si>
    <t>Erneuerbare Primärenergie - als Rohstoff. Der PE wird in MJ angegeben und aus dem unteren Heizwert der eingesetzten energiehaltigen Ressourcen berechnet. Der „PERM“ enthält nur die stofflich genutzten Ressourcen.</t>
  </si>
  <si>
    <t>*.PrimaryEnergyRenewableMaterial</t>
  </si>
  <si>
    <t>PENRE</t>
  </si>
  <si>
    <t>Nicht erneuerbare Primärenergie - als Energieträger. Der PE wird in MJ angegeben aus dem unteren Heizwert der eingesetzten energiehaltigen Ressourcen berechnet. Der „PENRE“ enthält nur die energetisch genutzten Ressourcen.</t>
  </si>
  <si>
    <t>*.PrimaryEnergyNonRenewableSource</t>
  </si>
  <si>
    <t>PENRM</t>
  </si>
  <si>
    <t>Nicht-Erneuerbare Primärenergie - als Rohstoff. Der PE wird in MJ angegeben und aus dem unteren Heizwert der eingesetzten energiehaltigen Ressourcen berechnet. Der „PENRM“ enthält nur die stofflich genutzten Ressourcen.</t>
  </si>
  <si>
    <t>*.PrimaryEnergyNonRenewableMaterial</t>
  </si>
  <si>
    <t>Entsorgungseinstufung</t>
  </si>
  <si>
    <t>Mögliche Werte: 1,2,3,4,5 (Einstufungsnote für den aktuellen Entsorgungsweg des Baumaterials in der 5-stufigen Skala gemäß Berechnungsleitfaden Entsorgungsindikator EI10</t>
  </si>
  <si>
    <t>ganze Zahl (positiv, &gt;0)</t>
  </si>
  <si>
    <t>*.DisposalClassification</t>
  </si>
  <si>
    <t>Verwertungspotential</t>
  </si>
  <si>
    <t>Mögliche Werte: 1,2,3,4,5 (Einstufungsnote für das Verwertungspotenzial des Baumaterials bei Verbesserung der wirtschaftlichen und technischen Rahmenbedingungen bis zum angenommenen Zeitpunkt der Entsorgung in der 5-stufigen Skala gemäß Berechnungsleitfaden Entsorgungsindikator EI10 </t>
  </si>
  <si>
    <t>*.UtilizationPotential</t>
  </si>
  <si>
    <t>Anteil organisch</t>
  </si>
  <si>
    <t>Anteil an organischen Bestandteilen im Produkt in %</t>
  </si>
  <si>
    <t>*.OrganicContent</t>
  </si>
  <si>
    <t>Anteil mineralisch</t>
  </si>
  <si>
    <t>Anteil an mineralischen Bestandteilen im Produkt in %</t>
  </si>
  <si>
    <t>*.MineralContent</t>
  </si>
  <si>
    <t>Anteil metallisch</t>
  </si>
  <si>
    <t>Anteil an metallischen Bestandteilen im Produkt in %</t>
  </si>
  <si>
    <t>*.MentalContent</t>
  </si>
  <si>
    <t>Delta OI3</t>
  </si>
  <si>
    <t>Der ΔOI3 (sprich Delta OI3) für Baustoffschichten gibt an um wie viele OI3-Punkte diese Baustoffschicht den Wert OI3KON der Konstruktion erhöht.</t>
  </si>
  <si>
    <t>Pkt/m²</t>
  </si>
  <si>
    <t>*.Oi3Delta</t>
  </si>
  <si>
    <t>1eb6f9f1-b999-40b5-a118-b17f2c7c9c64</t>
  </si>
  <si>
    <t>c50081de-41d1-4eb9-964a-8ec9ea279dfb</t>
  </si>
  <si>
    <t>6482699c-7340-4eb5-862f-d3366748c6c3</t>
  </si>
  <si>
    <t>1eb6f9f1-b999-40b5-a118-b17f2c7c9c64;e473c7da-62fe-4670-bb07-32c0f7eeca9c;4792f49b-7958-4a12-a329-df2d22099491;c50081de-41d1-4eb9-964a-8ec9ea279dfb;6bdc1105-3c0f-40fe-9e51-c8c6ce984dca;b0fe66aa-576a-4882-88a0-96cbdbba9152;f7809c0b-3afa-4502-bd3c-c9519b7b5326;69cd2739-4138-4060-afb6-deba79dff061;a7da31d4-d19a-4e79-b8ab-dff32a46d7c7;f19d5b66-5b61-4b58-aa89-9d6c99e4e164;686125bf-5a89-4e91-b8d3-6bde470a4186;2b1a35b1-cf51-4dfc-baf2-1a67df459139;3d40b6b5-e5b0-42be-8a1d-f24c192d71df;b567ab5b-3ecc-4633-b6ba-8f968dac73a8;d2d8c44c-df94-4d25-ab51-817f5d53db21;f29f7831-d89c-4e14-bff7-b2f0b9c3fa70</t>
  </si>
  <si>
    <t>a91deda2-62ac-4f03-a3c4-78f4c358b794</t>
  </si>
  <si>
    <t>-</t>
  </si>
  <si>
    <t>d5996fe4-3909-44be-ae63-6a98ede4a956</t>
  </si>
  <si>
    <t>fbim_materialShrinkRatio</t>
  </si>
  <si>
    <t>2f988e97-7b4a-40ee-9b23-c9613db54086</t>
  </si>
  <si>
    <t>fbim_consistencyClassification</t>
  </si>
  <si>
    <t>02c6d37c-b855-4aae-9a1b-e6d94d0a1bc6</t>
  </si>
  <si>
    <t>fbim_amountFiberInConcrete</t>
  </si>
  <si>
    <t>3d40b6b5-e5b0-42be-8a1d-f24c192d71df;c50081de-41d1-4eb9-964a-8ec9ea279dfb</t>
  </si>
  <si>
    <t>37be16bb-245a-4162-867f-818f4030892a</t>
  </si>
  <si>
    <t>4ee32d1f-6bb7-4c74-8682-a01c95ab43d2</t>
  </si>
  <si>
    <t>fbim_concreteSteelDuktality</t>
  </si>
  <si>
    <t>d644271a-78c1-4377-880d-afa7c59c221b</t>
  </si>
  <si>
    <t>fbim_typeOfFiberConcrete</t>
  </si>
  <si>
    <t>adfa24b4-2403-4c65-a137-db22694f3769</t>
  </si>
  <si>
    <t>fbim_typeOfCement</t>
  </si>
  <si>
    <t>6bdc1105-3c0f-40fe-9e51-c8c6ce984dca</t>
  </si>
  <si>
    <t>3d40b6b5-e5b0-42be-8a1d-f24c192d71df</t>
  </si>
  <si>
    <t>d2d8c44c-df94-4d25-ab51-817f5d53db21</t>
  </si>
  <si>
    <t>b567ab5b-3ecc-4633-b6ba-8f968dac73a8</t>
  </si>
  <si>
    <t>5829f78f-f4bb-4855-bdba-54e471c3044d</t>
  </si>
  <si>
    <t>d0cf235e-6813-4e9f-b6d2-8caed62d9fe8</t>
  </si>
  <si>
    <t>2b1a35b1-cf51-4dfc-baf2-1a67df459139</t>
  </si>
  <si>
    <t>85106617-50d3-4d7c-86de-812e84a01a5c</t>
  </si>
  <si>
    <t>560d7057-4da2-4988-bf01-e1ec962e7bbc</t>
  </si>
  <si>
    <t>fbim_soundReductionClass</t>
  </si>
  <si>
    <t>f7809c0b-3afa-4502-bd3c-c9519b7b5326</t>
  </si>
  <si>
    <t>841926a5-7095-4f93-bc3d-70de57ee3350</t>
  </si>
  <si>
    <t>c50081de-41d1-4eb9-964a-8ec9ea279dfb; 21b8a150-0def-4518-8c78-3265dc3574a8</t>
  </si>
  <si>
    <t>a7074d2c-4e07-4e72-889f-aa387fa9f97e</t>
  </si>
  <si>
    <t>fbim_surfaceSpreadOfFlame</t>
  </si>
  <si>
    <t>99a2ef5b-75e4-4d4a-8552-6f7bb3ea4e62</t>
  </si>
  <si>
    <t>fbim_surfaceCoating</t>
  </si>
  <si>
    <t>9e2337c4-d4ff-429f-af3f-5fdbfe4d3d6f</t>
  </si>
  <si>
    <t>fbim_compressiveStrenghtAt10p</t>
  </si>
  <si>
    <t>79b6d1da-76f6-4c44-a0fc-ba6743ad8837</t>
  </si>
  <si>
    <t>fbim_resistanceTensileLoadPerpendicular</t>
  </si>
  <si>
    <t>310b5aaf-dab8-4d37-9af4-c2c427440460</t>
  </si>
  <si>
    <t>fbim_waterAbsorbtionOfCompleteImmersion</t>
  </si>
  <si>
    <t>aa7ab664-8406-4441-9ef8-75f089c8aa6a</t>
  </si>
  <si>
    <t>fbim_shortTermWaterAbsorption</t>
  </si>
  <si>
    <t>357424a0-1ccd-4c0d-a819-51acb4830a25</t>
  </si>
  <si>
    <t>fbim_resistanceToFreezeThawAfterImmersion</t>
  </si>
  <si>
    <t>bb4569eb-0bfe-4f39-8e9e-87f4d119400d</t>
  </si>
  <si>
    <t>fbim_waterAbsorbtionOfDiffusion</t>
  </si>
  <si>
    <t>ef129ac8-c5e7-40a1-8276-c5a48a616118</t>
  </si>
  <si>
    <t>fbim_resistanceToFreezeThawCycles</t>
  </si>
  <si>
    <t>a2429c5b-727f-4d74-8edf-0e3ad978b6db</t>
  </si>
  <si>
    <t>fbim_flexuralStrenght</t>
  </si>
  <si>
    <t>310b032e-a97e-4e9e-98dc-bd6f4e27fa1a</t>
  </si>
  <si>
    <t>fbim_compressiveCreep</t>
  </si>
  <si>
    <t>dee9f5a3-4b90-4f48-9a11-ced41f941281</t>
  </si>
  <si>
    <t>fbim_edgeType</t>
  </si>
  <si>
    <t>32a220f9-be7a-48fe-b115-4adc69caf63d</t>
  </si>
  <si>
    <t>fbim_compressibility</t>
  </si>
  <si>
    <t>d8e906bb-150c-4501-96d9-2b14065e2eee</t>
  </si>
  <si>
    <t>fbim_dimensionalStability</t>
  </si>
  <si>
    <t>553be093-eee0-4d77-85af-54809bd12750</t>
  </si>
  <si>
    <t>E97</t>
  </si>
  <si>
    <t>c50081de-41d1-4eb9-964a-8ec9ea279dfb; 5829f78f-f4bb-4855-bdba-54e471c3044d; d0cf235e-6813-4e9f-b6d2-8caed62d9fe8; 37be16bb-245a-4162-867f-818f4030892a</t>
  </si>
  <si>
    <t>c50081de-41d1-4eb9-964a-8ec9ea279dfb; 5829f78f-f4bb-4855-bdba-54e471c3044d</t>
  </si>
  <si>
    <t>e473c7da-62fe-4670-bb07-32c0f7eeca9c</t>
  </si>
  <si>
    <t>3acd1ea2-c3d7-4b8c-bf5b-fda8ac926666</t>
  </si>
  <si>
    <t>fbim_fiberScreed</t>
  </si>
  <si>
    <t>815e6852-d719-469a-8831-077dc3082fd6</t>
  </si>
  <si>
    <t>fbim_projectedRoofArea</t>
  </si>
  <si>
    <t>f1a837e4-8bd7-4ab8-9428-ed78572b23d5</t>
  </si>
  <si>
    <t>fbim_pointLoadOfTheInsulation</t>
  </si>
  <si>
    <t>97f9262f-2711-4cf1-bd71-ca1726b10a8b</t>
  </si>
  <si>
    <t>fbim_typeOfUtilisation</t>
  </si>
  <si>
    <t>0a027613-2a0b-4ee7-9d55-8d333858b632</t>
  </si>
  <si>
    <t>fbim_fireExit</t>
  </si>
  <si>
    <t>bbcc10ff-2077-4aaf-bd80-19e7e6938359</t>
  </si>
  <si>
    <t>fbim_handicappedAccessible</t>
  </si>
  <si>
    <t>b5f47c89-2f57-4f8b-b088-590fa081d935</t>
  </si>
  <si>
    <t>fbim_airInfiltrationResistence</t>
  </si>
  <si>
    <t>33e38069-e8b8-440f-82e6-afa8852297e3</t>
  </si>
  <si>
    <t>fbim_hygrothermalRating</t>
  </si>
  <si>
    <t>350148d6-f679-4b8f-a1b2-75a072845f23</t>
  </si>
  <si>
    <t>fbim_clayBrickAssembly</t>
  </si>
  <si>
    <t>b8e0fa70-92dd-4d8d-9c54-719af44e75b4</t>
  </si>
  <si>
    <t>fbim_shearStrengthOfMortar</t>
  </si>
  <si>
    <t>7563c6c9-1d6e-4b48-9fa8-2f2d59d20067</t>
  </si>
  <si>
    <t>fbim_thermalPassageCoeffizient_UW</t>
  </si>
  <si>
    <t>dbf15f45-1403-42a0-97b9-c6709958ca70</t>
  </si>
  <si>
    <t>fbim_architecturalClearWidth</t>
  </si>
  <si>
    <t>bb984d67-3901-41ce-b400-4bdf171f0f8a</t>
  </si>
  <si>
    <t>fbim_architecturalClearHeight</t>
  </si>
  <si>
    <t>f2f2e5fe-c424-4ece-8c41-e8f0fff2eb84</t>
  </si>
  <si>
    <t>fbim_thicknessOfFrame</t>
  </si>
  <si>
    <t>e03efcde-7cec-46ba-9cd1-b13bd467621c</t>
  </si>
  <si>
    <t>fbim_parapet_balustradeHeight</t>
  </si>
  <si>
    <t>f9ccdee0-3329-4bab-afb3-247c59443c73</t>
  </si>
  <si>
    <t>fbim_thermalTransmittanceWindowFrame</t>
  </si>
  <si>
    <t>53abb93e-fcef-4167-b258-10e6ab8aae7f</t>
  </si>
  <si>
    <t>fbim_gypsumPlasterTypeEN13279</t>
  </si>
  <si>
    <t>fbim_mixtureRatio</t>
  </si>
  <si>
    <t>fbim_waterAbsorption</t>
  </si>
  <si>
    <t>2745878c-7741-41b3-bbb0-0a9605a4226d</t>
  </si>
  <si>
    <t>1de6c8e1-e9b7-484e-80f7-c001e38af6c2</t>
  </si>
  <si>
    <t>68ec8890-7c65-4b5e-bb59-699ecc94c65f</t>
  </si>
  <si>
    <t>6b776339-ecd7-463a-9591-1af759b2aa6a</t>
  </si>
  <si>
    <t>c15c44a1-af7f-47e7-8f43-7e0b30758547</t>
  </si>
  <si>
    <t>fbim_apparentDensity</t>
  </si>
  <si>
    <t>01c2e790-2671-4988-a5af-58a4507cf010</t>
  </si>
  <si>
    <t>fbim_E_youngs_Modulus</t>
  </si>
  <si>
    <t>a3dc67b2-8a88-4c72-b4bf-22ed966e388f</t>
  </si>
  <si>
    <t>fbim_shearModulus</t>
  </si>
  <si>
    <t>69d359c3-bd1a-4484-9012-9f96f75e5a22</t>
  </si>
  <si>
    <t>fbim-guid</t>
  </si>
  <si>
    <t>92621f37-8fbc-4979-a1f7-91c048ebb1c2</t>
  </si>
  <si>
    <t>2.1</t>
  </si>
  <si>
    <t>Grundlagenanalyse</t>
  </si>
  <si>
    <t>4be857c7-eb7f-4b5b-b54d-d287b9c5a97d</t>
  </si>
  <si>
    <t>0.1</t>
  </si>
  <si>
    <t>60edb06e-5f28-4135-a114-a368c86523f5</t>
  </si>
  <si>
    <t>2.2</t>
  </si>
  <si>
    <t>864e76df-0472-4e08-8924-9a4669c72522</t>
  </si>
  <si>
    <t>2.3</t>
  </si>
  <si>
    <t>0fafe527-a49a-4525-a2ae-65dafad63fcb</t>
  </si>
  <si>
    <t>2.4</t>
  </si>
  <si>
    <t>2.5</t>
  </si>
  <si>
    <t>cf8ad3f1-38e6-4bec-987a-c589ca31060c</t>
  </si>
  <si>
    <t>2.6</t>
  </si>
  <si>
    <t>Örtliche Bauaufsicht und Dokumentation</t>
  </si>
  <si>
    <t>Objektbetreuung</t>
  </si>
  <si>
    <t>Leistungsbild</t>
  </si>
  <si>
    <t>e13e95c2-dd3b-4dae-9080-14ece47c86d7</t>
  </si>
  <si>
    <t>AR</t>
  </si>
  <si>
    <t>c6333c1b-95a1-453a-a5fc-2f1a7cb7079e</t>
  </si>
  <si>
    <t>BS</t>
  </si>
  <si>
    <t>42fa6253-455e-45a0-80ec-0d48f7feec5d</t>
  </si>
  <si>
    <t>PH</t>
  </si>
  <si>
    <t>9a4c2775-cd30-4f0c-9855-dc869db3c122</t>
  </si>
  <si>
    <t>TP</t>
  </si>
  <si>
    <t>cb13e138-b530-4bca-b344-2afe311aff4f</t>
  </si>
  <si>
    <t>HT</t>
  </si>
  <si>
    <t>MMS-Name</t>
  </si>
  <si>
    <t>IFC</t>
  </si>
  <si>
    <t>Bekleidungselement</t>
  </si>
  <si>
    <t>AsiC_Covering</t>
  </si>
  <si>
    <t>Bekleidungselement.Dämmung</t>
  </si>
  <si>
    <t>21b8a150-0def-4518-8c78-3265dc3574a8</t>
  </si>
  <si>
    <t>IfcCovering.INSULATION</t>
  </si>
  <si>
    <t>AsiC_CoveringInsulation</t>
  </si>
  <si>
    <t>Bekleidungselement.Wandbekleidung</t>
  </si>
  <si>
    <t>AsiC_CoveringCladding</t>
  </si>
  <si>
    <t>Bekleidungselement.Abgehängte Decke</t>
  </si>
  <si>
    <t>AsiC_CoveringCeiling</t>
  </si>
  <si>
    <t>Bekleidungselement.Fußboden</t>
  </si>
  <si>
    <t>AsiC_CoveringFlooring</t>
  </si>
  <si>
    <t>Träger</t>
  </si>
  <si>
    <t>AsiC_Beam</t>
  </si>
  <si>
    <t>Ersatz-Element</t>
  </si>
  <si>
    <t>IfcBuildingElementProxy</t>
  </si>
  <si>
    <t>AsiC_BuildingElementProxy</t>
  </si>
  <si>
    <t>Schornstein</t>
  </si>
  <si>
    <t>4792f49b-7958-4a12-a329-df2d22099491</t>
  </si>
  <si>
    <t>IfcChimney</t>
  </si>
  <si>
    <t>AsiC_Chimney</t>
  </si>
  <si>
    <t>Stütze</t>
  </si>
  <si>
    <t>50081de-41d1-4eb9-964a-8ec9ea279dfb</t>
  </si>
  <si>
    <t>AsiC_Column</t>
  </si>
  <si>
    <t>Flachgründung</t>
  </si>
  <si>
    <t>AsiC_Footing</t>
  </si>
  <si>
    <t>Profile</t>
  </si>
  <si>
    <t>b0fe66aa-576a-4882-88a0-96cbdbba9152</t>
  </si>
  <si>
    <t>IfcMember</t>
  </si>
  <si>
    <t>AsiC_Member</t>
  </si>
  <si>
    <t>Triefgründung</t>
  </si>
  <si>
    <t>AsiC_Pile</t>
  </si>
  <si>
    <t>Paneel</t>
  </si>
  <si>
    <t>69cd2739-4138-4060-afb6-deba79dff061</t>
  </si>
  <si>
    <t>IfcPlate</t>
  </si>
  <si>
    <t>AsiC_Plate</t>
  </si>
  <si>
    <t>Brüstung</t>
  </si>
  <si>
    <t>a7da31d4-d19a-4e79-b8ab-dff32a46d7c7</t>
  </si>
  <si>
    <t>IfcRailing</t>
  </si>
  <si>
    <t>AsiC_Railing</t>
  </si>
  <si>
    <t>Rampe</t>
  </si>
  <si>
    <t>f19d5b66-5b61-4b58-aa89-9d6c99e4e164</t>
  </si>
  <si>
    <t>IfcRamp</t>
  </si>
  <si>
    <t>AsiC_Ramp</t>
  </si>
  <si>
    <t>Rampenlauf</t>
  </si>
  <si>
    <t>686125bf-5a89-4e91-b8d3-6bde470a4186</t>
  </si>
  <si>
    <t>IfcRampFlight</t>
  </si>
  <si>
    <t>AsiC_RampFlight</t>
  </si>
  <si>
    <t>Dach</t>
  </si>
  <si>
    <t>AsiC_Roof</t>
  </si>
  <si>
    <t>Geschossdecke</t>
  </si>
  <si>
    <t>AsiC_Slab</t>
  </si>
  <si>
    <t>Treppe</t>
  </si>
  <si>
    <t>AsiC_Stair</t>
  </si>
  <si>
    <t>Treppenlauf</t>
  </si>
  <si>
    <t>AsiC_StairFlight</t>
  </si>
  <si>
    <t>Wand</t>
  </si>
  <si>
    <t>AsiC_Wall</t>
  </si>
  <si>
    <t>Fenster</t>
  </si>
  <si>
    <t>AsiC_Window</t>
  </si>
  <si>
    <t>Tür</t>
  </si>
  <si>
    <t>AsiC_Door</t>
  </si>
  <si>
    <t>Raum</t>
  </si>
  <si>
    <t>AsiC_Space</t>
  </si>
  <si>
    <t>Gebäude</t>
  </si>
  <si>
    <t>AsiC_Building</t>
  </si>
  <si>
    <t>Gebäude-Element</t>
  </si>
  <si>
    <t>AsiC_BuiltElement</t>
  </si>
  <si>
    <t>Element</t>
  </si>
  <si>
    <t>AsiC_Element</t>
  </si>
  <si>
    <t>Material</t>
  </si>
  <si>
    <t>AsiC_Material</t>
  </si>
  <si>
    <t>Rohr</t>
  </si>
  <si>
    <t>AsiC_PipeSegment</t>
  </si>
  <si>
    <t>Parametertyp</t>
  </si>
  <si>
    <t>Ifc Einheit</t>
  </si>
  <si>
    <t>Übersetzung</t>
  </si>
  <si>
    <t>IfcAreaMeasure</t>
  </si>
  <si>
    <t>value of the extent of a surface, usually measured in square metre (m2)</t>
  </si>
  <si>
    <t>SQUARE_METRE</t>
  </si>
  <si>
    <t>IfcBoolean</t>
  </si>
  <si>
    <t>IfcCountMeasure</t>
  </si>
  <si>
    <t>A count measure is the value of a count of items.</t>
  </si>
  <si>
    <t>IfcDate</t>
  </si>
  <si>
    <t>Datum</t>
  </si>
  <si>
    <t>IfcDateTime</t>
  </si>
  <si>
    <t>Zeitpunkt (Datum und Zeit)</t>
  </si>
  <si>
    <t>YYYY</t>
  </si>
  <si>
    <t>YYYY-MM-DD</t>
  </si>
  <si>
    <t>Jahr, Monat und Tag (YYYY-MM-DD)</t>
  </si>
  <si>
    <t>IfcDuration</t>
  </si>
  <si>
    <t>identifies a quantity of time (or a "length" of an event occurring in time).</t>
  </si>
  <si>
    <t>IfcForceMeasure</t>
  </si>
  <si>
    <t>Kraft</t>
  </si>
  <si>
    <t>measure of the force, usually measured in Newton (N, kg m/s2).</t>
  </si>
  <si>
    <t>NEWTON</t>
  </si>
  <si>
    <t>IfcIdentifier</t>
  </si>
  <si>
    <t>IfcInteger</t>
  </si>
  <si>
    <t>ganze Zahl</t>
  </si>
  <si>
    <t>IfcLabel</t>
  </si>
  <si>
    <t>IfcLengthMeasure</t>
  </si>
  <si>
    <t>value of a distance, usually measured in meters or millimeters (mm).</t>
  </si>
  <si>
    <t>MILLI-METRE</t>
  </si>
  <si>
    <t>CENTI-METRE</t>
  </si>
  <si>
    <t>METRE</t>
  </si>
  <si>
    <t>IfcMassDensityMeasure</t>
  </si>
  <si>
    <t>is a measure of the density of a medium. Usually measured in kg/m3.</t>
  </si>
  <si>
    <t>IfcModulusOfElasticityMeasure</t>
  </si>
  <si>
    <t>is a measure of modulus of elasticity. Usually measured in N/m2.</t>
  </si>
  <si>
    <t>IfcNormalisedRatioMeasure</t>
  </si>
  <si>
    <t>dimensionless measure to express ratio values ranging from 0.0 to 1.0.</t>
  </si>
  <si>
    <t>IfcPlanarForceMeasure</t>
  </si>
  <si>
    <t>Flächenkraft</t>
  </si>
  <si>
    <t>measure of force on an area, usually measured in N/m²</t>
  </si>
  <si>
    <t>IfcPlaneAngleMeasure</t>
  </si>
  <si>
    <t>is the value of an angle in a plane. Usually measured in radian (rad, m/m = 1), but also grads may be used. The grad unit has to be declared as a conversion based unit based on radian unit.</t>
  </si>
  <si>
    <t>IfcPositiveInteger</t>
  </si>
  <si>
    <t>integer with the additional restriction to positive integers (excluding zero)</t>
  </si>
  <si>
    <t>is a defined type of simple data type Integer. It is required since a select type (IfcSimpleValue) cannot include directly simple types in its select list.</t>
  </si>
  <si>
    <t>IfcPositiveRatioMeasure</t>
  </si>
  <si>
    <t>ratio measure that is greater than zero.</t>
  </si>
  <si>
    <t>IfcPressureMeasure</t>
  </si>
  <si>
    <t>Druck</t>
  </si>
  <si>
    <t>is a measure of the quantity of a medium acting on a unit area. Usually measured in Pascals (Pa, N/m2).</t>
  </si>
  <si>
    <t>IfcPropertyEnumeration</t>
  </si>
  <si>
    <t>IfcRatioMeasure</t>
  </si>
  <si>
    <t>value of the relation between two physical quantities that are of the same kind.</t>
  </si>
  <si>
    <t>IfcReal</t>
  </si>
  <si>
    <t>IfcText</t>
  </si>
  <si>
    <t>IfcThermalConductivityMeasure</t>
  </si>
  <si>
    <t>is a measure of thermal conductivity. Usually measured in Watt / m Kelvin.</t>
  </si>
  <si>
    <t>IfcThermalResistanceMeasure</t>
  </si>
  <si>
    <t>Wärmewiderstand</t>
  </si>
  <si>
    <t>is a measure of the resistance offered by a body to the flow of energy. Usually measured in m2 Kelvin/Watt.</t>
  </si>
  <si>
    <t>IfcThermalTransmittanceMeasure</t>
  </si>
  <si>
    <t>is a measure of the rate at which energy is transmitted through a body, usually measured in Watts/m2 Kelvin.</t>
  </si>
  <si>
    <t>IfcVolumeMeasure</t>
  </si>
  <si>
    <t>is the value of the solid content of a body. Usually measured in cubic metre (m3).</t>
  </si>
  <si>
    <t>Ebenheit</t>
  </si>
  <si>
    <t>IfcMassMeasure</t>
  </si>
  <si>
    <t>is the value of the amount of matter that a body contains. Usually measured in kilograms (kg) or grams (g).</t>
  </si>
  <si>
    <t>Rate der Wasseraufnahme</t>
  </si>
  <si>
    <t>Zugfestigkeit</t>
  </si>
  <si>
    <t>Zugkraft</t>
  </si>
  <si>
    <t>flächenbezogene Masse</t>
  </si>
  <si>
    <t>IfcPositiveLengthMeasure</t>
  </si>
  <si>
    <t>is a length measure that is greater than zero.</t>
  </si>
  <si>
    <t>IfcSpecificHeatCapacityMeasure</t>
  </si>
  <si>
    <t>defines the specific heat of material: The heat energy absorbed per temperature unit. Usually measured in J / kg Kelvin.</t>
  </si>
  <si>
    <t>IfcTimeMeasure</t>
  </si>
  <si>
    <t>is the value of the duration of periods. Measured in seconds (s) or days (d) or other units of time.</t>
  </si>
  <si>
    <t>Versauerungspotential</t>
  </si>
  <si>
    <t>IfcEnergyMeasure</t>
  </si>
  <si>
    <t>Energie</t>
  </si>
  <si>
    <t>is a measure of energy required or used. Usually measured in Joules, (J, Nm).</t>
  </si>
  <si>
    <t>Mega Joule</t>
  </si>
  <si>
    <t>OI3 Index</t>
  </si>
  <si>
    <t>Use-Case</t>
  </si>
  <si>
    <t>Kurzbezeichnung</t>
  </si>
  <si>
    <t>Planung Baustoffe</t>
  </si>
  <si>
    <t>20.09.2022; 151</t>
  </si>
  <si>
    <t>V 2.1</t>
  </si>
  <si>
    <t>Wasserundurchlässige Betonbauwerke, die neben tragender Funktion auch die Funktion der Abdichtung übernehmen.</t>
  </si>
  <si>
    <t>Angabe über den Festigkeitsbereich des Spritzbetons</t>
  </si>
  <si>
    <t>*.SurfaceSpreadOfFlameInsulation</t>
  </si>
  <si>
    <t>AsiE_SurfaceSpreadOfFlameInsulation</t>
  </si>
  <si>
    <t>Art der Anwendung des Dämmstoffs für Außendämmung, Innendämmung und Kerndämmung</t>
  </si>
  <si>
    <t>Produktanwendung Dämmstoff</t>
  </si>
  <si>
    <t>Angabe der Systemklasse des Wärmedämmstoffs</t>
  </si>
  <si>
    <t>Asi_CountersinkDowelEtics</t>
  </si>
  <si>
    <t>Asi_EdgeDowelEtics</t>
  </si>
  <si>
    <t>Asi_MaximumHeightDrywall</t>
  </si>
  <si>
    <t>22.03.2023; 154</t>
  </si>
  <si>
    <t>Asi_TensileStrengthPerpendicular</t>
  </si>
  <si>
    <t>Asi_WaterAbsorbtionCompleteImmersion</t>
  </si>
  <si>
    <t>Asi_WaterAbsorbtionShortTerm</t>
  </si>
  <si>
    <t>Asi_FreezeThawResistanceImmersion</t>
  </si>
  <si>
    <t>Asi_WaterAbsorbtionDiffusion</t>
  </si>
  <si>
    <t>Asi_FreezeThawResistanceDiffusion</t>
  </si>
  <si>
    <t>Asi_BendingStrength</t>
  </si>
  <si>
    <t>Asi_CreepLongTerm</t>
  </si>
  <si>
    <t>Asi_DeformationDefinedTemperaturePressure</t>
  </si>
  <si>
    <t>Asi_CompressibilityEps</t>
  </si>
  <si>
    <t>Asi_DimensionStabilityEps</t>
  </si>
  <si>
    <t>Asi_CompressiveStrengthAt2p</t>
  </si>
  <si>
    <t>Asi_PlanarityEps</t>
  </si>
  <si>
    <t>Asi_DeformationCyclicLoad</t>
  </si>
  <si>
    <t>Asi_ClosedCellStructureXps</t>
  </si>
  <si>
    <t>Asi_FlowResistance</t>
  </si>
  <si>
    <t>Asi_GridSizeCeilingPanels</t>
  </si>
  <si>
    <t>Asi_MinimumThicknessScreed</t>
  </si>
  <si>
    <t>IfcCovering.ROOFING; IfcRoof.FLAT_ROOF</t>
  </si>
  <si>
    <t>Asi_PointLoad</t>
  </si>
  <si>
    <t>Angabe über die Ausgleichsschicht des Flachdachs</t>
  </si>
  <si>
    <t>Asi_MaximumTensileStrengthLengthwise</t>
  </si>
  <si>
    <t>Asi_MaximumTensileStrengthCrosswise</t>
  </si>
  <si>
    <t>Asi_MaximumTensileElongationLengthwise</t>
  </si>
  <si>
    <t>Asi_MaximumTensileElongationCrosswise</t>
  </si>
  <si>
    <t>Asi_AreaRelatedMassUnderlay</t>
  </si>
  <si>
    <t>Asi_WeatheringDurationUnderlay</t>
  </si>
  <si>
    <t>Angabe der Breite der Durchgangslichte</t>
  </si>
  <si>
    <t>Asi_ClearanceWidthDoor</t>
  </si>
  <si>
    <t>Angabe der Höhe der Durchgangslichte</t>
  </si>
  <si>
    <t>Asi_ClearanceHeightDoor</t>
  </si>
  <si>
    <t>Asi_RimWidthLining</t>
  </si>
  <si>
    <t>Asi_WeightDoorPanel</t>
  </si>
  <si>
    <t>Asi_AverageCompressiveStrengthMasonry</t>
  </si>
  <si>
    <t>Asi_BondStrengthMortar</t>
  </si>
  <si>
    <t>Angabe der Art des Fensters für Drehfenster, Kipp- und Klappfenster sowie weitere Fensterarten</t>
  </si>
  <si>
    <t>Angabe über die Art des Einfachfensters</t>
  </si>
  <si>
    <t>Asi_ElementWeightWindow</t>
  </si>
  <si>
    <t>Asi_JointWidthWindow</t>
  </si>
  <si>
    <t>Asi_ThermalTransmittanceWindowFrame</t>
  </si>
  <si>
    <t>Asi_ThermalTransmittanceWindowGlazing</t>
  </si>
  <si>
    <t>Asi_DirectGlazing</t>
  </si>
  <si>
    <t>Oberflächenqualität Putz</t>
  </si>
  <si>
    <t>Oberflächenart Putz</t>
  </si>
  <si>
    <t>Bindemittel Material Putz</t>
  </si>
  <si>
    <t>Beanspruchungsklasse Putz</t>
  </si>
  <si>
    <t>Asi_MixingRatioPlaster</t>
  </si>
  <si>
    <t>Asi_WaterAbsorptionPlaster</t>
  </si>
  <si>
    <t>Produktklassifikation Putz</t>
  </si>
  <si>
    <t>Wasseraufnahme-Kategorie Putz</t>
  </si>
  <si>
    <t>Zuschlagsstoffe Putz</t>
  </si>
  <si>
    <t>Asi_NominalDiameter</t>
  </si>
  <si>
    <t>Asi_InteriorRoughnessCoefficient</t>
  </si>
  <si>
    <t>Asi_MassDensity</t>
  </si>
  <si>
    <t>Asi_YoungModulus</t>
  </si>
  <si>
    <t>Asi_ShearModulus</t>
  </si>
  <si>
    <t>Asi_SpecificHeatCapacity</t>
  </si>
  <si>
    <t>Asi_DesignationCode</t>
  </si>
  <si>
    <t>Asi_ManufacturerName</t>
  </si>
  <si>
    <t>Asi_ClimateChange</t>
  </si>
  <si>
    <t>Asi_StratosphericOzoneLayerDestruction</t>
  </si>
  <si>
    <t>Asi_AtmosphericAcidification</t>
  </si>
  <si>
    <t>Asi_Eutrophication</t>
  </si>
  <si>
    <t>Asi_PhotochemicalOzoneFormation</t>
  </si>
  <si>
    <t>Asi_RenewableEnergyConsumption</t>
  </si>
  <si>
    <t>Asi_NonRenewableEnergyConsumption</t>
  </si>
  <si>
    <t>Asi_ReferenceServiceLife</t>
  </si>
  <si>
    <t>Asi_BiogenicCarbonContent</t>
  </si>
  <si>
    <t>Asi_ClimateChangeFossil</t>
  </si>
  <si>
    <t>Asi_ClimateChangeBiogenic</t>
  </si>
  <si>
    <t>Asi_ClimateChangeLuluc</t>
  </si>
  <si>
    <t>Asi_PrimaryEnergyRenewableSource</t>
  </si>
  <si>
    <t>Asi_PrimaryEnergyRenewableMaterial</t>
  </si>
  <si>
    <t>Asi_PrimaryEnergyNonRenewableSource</t>
  </si>
  <si>
    <t>Asi_PrimaryEnergyNonRenewableMaterial</t>
  </si>
  <si>
    <t>Asi_DisposalClassification</t>
  </si>
  <si>
    <t>Asi_UtilizationPotential</t>
  </si>
  <si>
    <t>Asi_OrganicContent</t>
  </si>
  <si>
    <t>Asi_MineralContent</t>
  </si>
  <si>
    <t>Asi_MentalContent</t>
  </si>
  <si>
    <t>Asi_Oi3Delta</t>
  </si>
  <si>
    <t>Festgelegte Zeitspanne als Referenzwert für die Beurteilung von Umweltauswirkungen</t>
  </si>
  <si>
    <t>AsiP_EnvironmentalImpactSpecific</t>
  </si>
  <si>
    <t>löschen; wird ersetzt durch Bruttooberfläche</t>
  </si>
  <si>
    <t>Asi_GrossSideAreaFooting</t>
  </si>
  <si>
    <t>Planung Baustoffe;Kostenermittlung;;;;</t>
  </si>
  <si>
    <t>Planung Baustoffe;;;;;</t>
  </si>
  <si>
    <t>Asi_FiberContentConcrete</t>
  </si>
  <si>
    <t>Asi_BinderContentConcrete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</si>
</sst>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10"/>
      <color rgb="FFFFFFFF"/>
      <name val="Verdana"/>
      <family val="2"/>
    </font>
    <font>
      <b/>
      <sz val="9"/>
      <color indexed="81"/>
      <name val="Segoe UI"/>
      <family val="2"/>
    </font>
    <font>
      <sz val="9"/>
      <color indexed="81"/>
      <name val="Segoe UI"/>
      <family val="2"/>
    </font>
    <font>
      <strike/>
      <sz val="11"/>
      <color theme="1"/>
      <name val="Calibri"/>
      <family val="2"/>
      <scheme val="minor"/>
    </font>
    <font>
      <sz val="10"/>
      <name val="Verdana"/>
      <family val="2"/>
    </font>
  </fonts>
  <fills count="6">
    <fill>
      <patternFill patternType="none"/>
    </fill>
    <fill>
      <patternFill patternType="gray125"/>
    </fill>
    <fill>
      <patternFill patternType="solid">
        <fgColor theme="9" tint="-0.249977111117893"/>
        <bgColor indexed="64"/>
      </patternFill>
    </fill>
    <fill>
      <patternFill patternType="solid">
        <fgColor rgb="FF026595"/>
        <bgColor indexed="64"/>
      </patternFill>
    </fill>
    <fill>
      <patternFill patternType="solid">
        <fgColor rgb="FF026595"/>
      </patternFill>
    </fill>
    <fill>
      <patternFill patternType="solid">
        <fgColor theme="0" tint="-0.34998626667073579"/>
        <bgColor indexed="64"/>
      </patternFill>
    </fill>
  </fills>
  <borders count="5">
    <border>
      <left/>
      <right/>
      <top/>
      <bottom/>
      <diagonal/>
    </border>
    <border>
      <left/>
      <right/>
      <top style="thin">
        <color theme="4" tint="0.39997558519241921"/>
      </top>
      <bottom style="thin">
        <color theme="4" tint="0.3999755851924192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theme="0" tint="-0.499984740745262"/>
      </left>
      <right style="hair">
        <color theme="0" tint="-0.499984740745262"/>
      </right>
      <top/>
      <bottom/>
      <diagonal/>
    </border>
  </borders>
  <cellStyleXfs count="2">
    <xf numFmtId="0" fontId="0" fillId="0" borderId="0"/>
    <xf numFmtId="0" fontId="6" fillId="0" borderId="0"/>
  </cellStyleXfs>
  <cellXfs count="18">
    <xf numFmtId="0" fontId="0" fillId="0" borderId="0" xfId="0"/>
    <xf numFmtId="0" fontId="2" fillId="3" borderId="1" xfId="0" applyFont="1" applyFill="1" applyBorder="1" applyAlignment="1">
      <alignment horizontal="left" wrapText="1"/>
    </xf>
    <xf numFmtId="0" fontId="1" fillId="5" borderId="1" xfId="0" applyFont="1" applyFill="1" applyBorder="1"/>
    <xf numFmtId="0" fontId="2" fillId="4" borderId="0" xfId="0" applyFont="1" applyFill="1" applyAlignment="1">
      <alignment horizontal="left" vertical="top"/>
    </xf>
    <xf numFmtId="0" fontId="2" fillId="3" borderId="0" xfId="0" applyFont="1" applyFill="1" applyAlignment="1">
      <alignment horizontal="left" vertical="top"/>
    </xf>
    <xf numFmtId="0" fontId="6" fillId="0" borderId="0" xfId="1" applyAlignment="1">
      <alignment horizontal="left" vertical="top"/>
    </xf>
    <xf numFmtId="16" fontId="0" fillId="0" borderId="0" xfId="0" quotePrefix="1" applyNumberFormat="1"/>
    <xf numFmtId="0" fontId="0" fillId="0" borderId="0" xfId="0" quotePrefix="1"/>
    <xf numFmtId="0" fontId="0" fillId="0" borderId="2" xfId="0" applyBorder="1"/>
    <xf numFmtId="0" fontId="0" fillId="0" borderId="0" xfId="0" applyAlignment="1">
      <alignment horizontal="left" vertical="top"/>
    </xf>
    <xf numFmtId="0" fontId="0" fillId="0" borderId="3" xfId="0" applyBorder="1"/>
    <xf numFmtId="0" fontId="0" fillId="0" borderId="0" xfId="0" applyAlignment="1">
      <alignment wrapText="1"/>
    </xf>
    <xf numFmtId="0" fontId="0" fillId="0" borderId="0" xfId="0" applyAlignment="1">
      <alignment horizontal="left" vertical="top" wrapText="1"/>
    </xf>
    <xf numFmtId="0" fontId="1" fillId="5" borderId="0" xfId="0" applyFont="1" applyFill="1"/>
    <xf numFmtId="0" fontId="1" fillId="5" borderId="0" xfId="0" applyFont="1" applyFill="1" applyAlignment="1">
      <alignment wrapText="1"/>
    </xf>
    <xf numFmtId="0" fontId="5" fillId="0" borderId="0" xfId="0" applyFont="1"/>
    <xf numFmtId="0" fontId="2" fillId="2" borderId="4" xfId="0" applyFont="1" applyFill="1" applyBorder="1" applyAlignment="1">
      <alignment horizontal="left" textRotation="90" wrapText="1"/>
    </xf>
    <xf numFmtId="0" fontId="5" fillId="0" borderId="0" xfId="0" applyFont="1" applyAlignment="1">
      <alignment wrapText="1"/>
    </xf>
  </cellXfs>
  <cellStyles count="2">
    <cellStyle name="Standard" xfId="0" builtinId="0"/>
    <cellStyle name="Standard 2" xfId="1" xr:uid="{5C529178-B827-493D-BEE5-3A4C7C21AF6E}"/>
  </cellStyles>
  <dxfs count="40">
    <dxf>
      <alignment horizontal="general" vertical="bottom"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left" vertical="top" textRotation="0" wrapText="0" indent="0" justifyLastLine="0" shrinkToFit="0" readingOrder="0"/>
    </dxf>
    <dxf>
      <border diagonalUp="0" diagonalDown="0">
        <left style="hair">
          <color auto="1"/>
        </left>
        <right style="hair">
          <color auto="1"/>
        </right>
        <top style="hair">
          <color auto="1"/>
        </top>
        <bottom style="hair">
          <color auto="1"/>
        </bottom>
        <vertical/>
        <horizontal/>
      </border>
    </dxf>
    <dxf>
      <font>
        <b/>
        <i val="0"/>
        <strike val="0"/>
        <condense val="0"/>
        <extend val="0"/>
        <outline val="0"/>
        <shadow val="0"/>
        <u val="none"/>
        <vertAlign val="baseline"/>
        <sz val="10"/>
        <color rgb="FFFFFFFF"/>
        <name val="Verdana"/>
        <family val="2"/>
        <scheme val="none"/>
      </font>
      <fill>
        <patternFill patternType="solid">
          <fgColor indexed="64"/>
          <bgColor rgb="FF026595"/>
        </patternFill>
      </fill>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font>
        <b/>
        <i val="0"/>
        <strike val="0"/>
        <condense val="0"/>
        <extend val="0"/>
        <outline val="0"/>
        <shadow val="0"/>
        <u val="none"/>
        <vertAlign val="baseline"/>
        <sz val="10"/>
        <color rgb="FFFFFFFF"/>
        <name val="Verdana"/>
        <family val="2"/>
        <scheme val="none"/>
      </font>
      <fill>
        <patternFill patternType="solid">
          <fgColor indexed="64"/>
          <bgColor rgb="FF026595"/>
        </patternFill>
      </fill>
      <alignment horizontal="left" vertical="top" textRotation="0" wrapText="0" indent="0" justifyLastLine="0" shrinkToFit="0" readingOrder="0"/>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outline="0">
        <left/>
        <right/>
        <top style="thin">
          <color theme="4" tint="0.39997558519241921"/>
        </top>
        <bottom style="thin">
          <color theme="4" tint="0.39997558519241921"/>
        </bottom>
      </border>
    </dxf>
    <dxf>
      <fill>
        <patternFill patternType="solid">
          <fgColor theme="4" tint="0.79998168889431442"/>
          <bgColor theme="4" tint="0.79998168889431442"/>
        </patternFill>
      </fill>
      <alignment vertical="bottom" textRotation="0" wrapText="0" indent="0" justifyLastLine="0" shrinkToFit="0" readingOrder="0"/>
      <border diagonalUp="0" diagonalDown="0" outline="0">
        <left/>
        <right/>
        <top style="thin">
          <color theme="4" tint="0.39997558519241921"/>
        </top>
        <bottom style="thin">
          <color theme="4" tint="0.39997558519241921"/>
        </bottom>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numFmt numFmtId="0" formatCode="General"/>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alignment vertical="bottom" textRotation="0" wrapText="1" indent="0" justifyLastLine="0" shrinkToFit="0" readingOrder="0"/>
      <border diagonalUp="0" diagonalDown="0" outline="0">
        <left/>
        <right/>
        <top style="thin">
          <color theme="4" tint="0.39997558519241921"/>
        </top>
        <bottom style="thin">
          <color theme="4" tint="0.39997558519241921"/>
        </bottom>
      </border>
    </dxf>
    <dxf>
      <fill>
        <patternFill patternType="solid">
          <fgColor theme="4" tint="0.79998168889431442"/>
          <bgColor theme="4" tint="0.79998168889431442"/>
        </patternFill>
      </fill>
      <alignment horizontal="general" vertical="bottom" textRotation="0" wrapText="1" indent="0" justifyLastLine="0" shrinkToFit="0" readingOrder="0"/>
      <border diagonalUp="0" diagonalDown="0" outline="0">
        <left/>
        <right/>
        <top style="thin">
          <color theme="4" tint="0.39997558519241921"/>
        </top>
        <bottom style="thin">
          <color theme="4" tint="0.39997558519241921"/>
        </bottom>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border outline="0">
        <top style="hair">
          <color rgb="FF808080"/>
        </top>
      </border>
    </dxf>
    <dxf>
      <fill>
        <patternFill patternType="solid">
          <fgColor rgb="FFD9E1F2"/>
          <bgColor rgb="FFD9E1F2"/>
        </patternFill>
      </fill>
    </dxf>
    <dxf>
      <border outline="0">
        <bottom style="thin">
          <color rgb="FF8EA9DB"/>
        </bottom>
      </border>
    </dxf>
    <dxf>
      <font>
        <b/>
        <i val="0"/>
        <strike val="0"/>
        <condense val="0"/>
        <extend val="0"/>
        <outline val="0"/>
        <shadow val="0"/>
        <u val="none"/>
        <vertAlign val="baseline"/>
        <sz val="10"/>
        <color rgb="FFFFFFFF"/>
        <name val="Verdana"/>
        <family val="2"/>
        <scheme val="none"/>
      </font>
      <fill>
        <patternFill patternType="solid">
          <fgColor indexed="64"/>
          <bgColor theme="9" tint="-0.249977111117893"/>
        </patternFill>
      </fill>
      <alignment horizontal="left" vertical="bottom" textRotation="90" wrapText="1" indent="0" justifyLastLine="0" shrinkToFit="0" readingOrder="0"/>
      <border diagonalUp="0" diagonalDown="0" outline="0">
        <left style="hair">
          <color theme="0" tint="-0.499984740745262"/>
        </left>
        <right style="hair">
          <color theme="0" tint="-0.499984740745262"/>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632A0DC4-DADE-4888-9493-BAD2BCA2463D}" name="Parameter9" displayName="Parameter9" ref="A1:Y2119" totalsRowCount="1" headerRowDxfId="39" dataDxfId="37" headerRowBorderDxfId="38" tableBorderDxfId="36">
  <autoFilter ref="A1:Y2118" xr:uid="{A20BCD08-0199-4157-B486-197087533D60}"/>
  <tableColumns count="25">
    <tableColumn id="11" xr3:uid="{9D9E3FD1-4182-472C-9131-840035ED5972}" name="Planungs-/ Leistungsparameter" totalsRowFunction="count" dataDxfId="35"/>
    <tableColumn id="12" xr3:uid="{3E5A9A65-8499-4942-9EA5-A7289E0A4014}" name="PropertySets" totalsRowFunction="count" dataDxfId="34"/>
    <tableColumn id="13" xr3:uid="{44E894F7-6EDA-4106-BB19-16F027BCC850}" name="Merkmal" totalsRowFunction="count" dataDxfId="33"/>
    <tableColumn id="14" xr3:uid="{A57AE313-38A8-477F-9943-7CB89DDE79EB}" name="Werte für Optionen-Sets" totalsRowFunction="count" dataDxfId="32" totalsRowDxfId="0"/>
    <tableColumn id="16" xr3:uid="{758A4F3C-9868-4063-B923-EC8D7A87D862}" name="Typ" totalsRowFunction="count" dataDxfId="31"/>
    <tableColumn id="18" xr3:uid="{5FD5CC5A-DCA2-4580-A35B-955319E19028}" name="IFC 4 " totalsRowFunction="count" dataDxfId="30"/>
    <tableColumn id="17" xr3:uid="{A25AF0F5-1A6B-46AE-B9F2-2728B96D2DBB}" name="Einheiten" totalsRowFunction="count" dataDxfId="29"/>
    <tableColumn id="15" xr3:uid="{C68A3794-B2CB-4740-8F20-AB8857A99B31}" name="Beschreibung" totalsRowFunction="count"/>
    <tableColumn id="20" xr3:uid="{C0DB5386-1359-4CFD-B0BE-2D7859282DDE}" name="Entities" totalsRowFunction="count" dataDxfId="28"/>
    <tableColumn id="21" xr3:uid="{C7EA674E-1AB1-47F3-AF83-498E4612EF79}" name="Projektphase" totalsRowFunction="count" dataDxfId="27"/>
    <tableColumn id="22" xr3:uid="{6D31387F-9C81-4AAE-B978-1211073236AD}" name="Verantwortlichkeit" totalsRowFunction="count" dataDxfId="26"/>
    <tableColumn id="26" xr3:uid="{C3DFC6AF-EDAC-449E-B3DC-D32366AE24EC}" name="Use Case 1" totalsRowFunction="count" dataDxfId="25"/>
    <tableColumn id="27" xr3:uid="{55F0763F-AE17-414E-A0EB-E3D3403BB877}" name="Use Case 2" totalsRowFunction="count" dataDxfId="24"/>
    <tableColumn id="28" xr3:uid="{5CEECEFD-F97C-4A60-8E82-8975D487548D}" name="Use Case 3" totalsRowFunction="count" dataDxfId="23"/>
    <tableColumn id="29" xr3:uid="{42B9EE32-B229-444F-BD86-643DB7C9B918}" name="Use Case 4" totalsRowFunction="count" dataDxfId="22"/>
    <tableColumn id="30" xr3:uid="{A2A2D417-404B-4E87-90B1-CF943C705748}" name="Use Case 5" totalsRowFunction="count" dataDxfId="21"/>
    <tableColumn id="31" xr3:uid="{BB21015E-DBCC-43AC-8BDF-1B4C4ED889EF}" name="Use Case Filter" totalsRowFunction="count" dataDxfId="20"/>
    <tableColumn id="23" xr3:uid="{D38A66B2-149F-42FA-96E2-9D9A793B7D3C}" name="Version" totalsRowFunction="count" dataDxfId="19"/>
    <tableColumn id="24" xr3:uid="{04773A81-8260-4B86-8C91-DFB3630B7470}" name="gültig seit_x000a_Revision" totalsRowFunction="count" dataDxfId="18"/>
    <tableColumn id="25" xr3:uid="{FB5EAD15-27A6-4A3C-95BC-89D31227FBC9}" name="veraltet seit_x000a_Revision" totalsRowFunction="count" dataDxfId="17"/>
    <tableColumn id="19" xr3:uid="{E75CA900-59EF-4B2A-B470-CAC78D639680}" name="MMS-Code" totalsRowFunction="count" dataDxfId="16"/>
    <tableColumn id="32" xr3:uid="{2F02B168-31C4-4FF9-9A0A-BB18A7862DDC}" name="MMS alt: zugeordnet zu Bestands-Komponente" totalsRowFunction="count" dataDxfId="15"/>
    <tableColumn id="33" xr3:uid="{93FB43AC-A623-436C-86D7-81E29D9F4824}" name="MMS alt: zugeordnet zu Bestands-Parameter" totalsRowFunction="count" dataDxfId="14"/>
    <tableColumn id="34" xr3:uid="{2D50D739-B491-4DB0-9764-F6BDB8266DBA}" name="MMS alt: MMS-Code" totalsRowFunction="count" dataDxfId="13"/>
    <tableColumn id="35" xr3:uid="{A89DB981-75F8-4F6C-88E7-F6A35D98591A}" name="NR" dataDxfId="1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D94A9C-B24B-4A09-ABCF-531288289B57}" name="Projektphasen" displayName="Projektphasen" ref="A1:C11" totalsRowShown="0" headerRowDxfId="11">
  <autoFilter ref="A1:C11" xr:uid="{8CD94A9C-B24B-4A09-ABCF-531288289B57}"/>
  <tableColumns count="3">
    <tableColumn id="1" xr3:uid="{169E098F-5EDB-48EB-AE09-3E60D87A0076}" name="Projektphase" dataDxfId="10" dataCellStyle="Standard 2"/>
    <tableColumn id="3" xr3:uid="{C0A18909-D208-4236-932B-CA0FA60D5D57}" name="fbim-guid" dataDxfId="9" dataCellStyle="Standard 2"/>
    <tableColumn id="4" xr3:uid="{62399BD0-0F78-4B1F-977F-B3B0F047EDC2}" name="MMS-Code"/>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B5577C8-1D8D-4C3D-80F6-E294C4292647}" name="Leistungsbilder" displayName="Leistungsbilder" ref="A1:C6" totalsRowShown="0" headerRowDxfId="8">
  <autoFilter ref="A1:C6" xr:uid="{1B5577C8-1D8D-4C3D-80F6-E294C4292647}"/>
  <tableColumns count="3">
    <tableColumn id="1" xr3:uid="{53E5FF3B-7A8E-4219-A5FC-012A639683F2}" name="Leistungsbild" dataDxfId="7"/>
    <tableColumn id="5" xr3:uid="{8C576C12-93BB-4097-BFE5-2E659FDDD085}" name="fbim-guid" dataDxfId="6"/>
    <tableColumn id="3" xr3:uid="{91215145-941E-4725-92CD-540513BF7334}" name="MMS-Code"/>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7AC028A-B43A-488B-BD14-435C25EB9139}" name="Entities6" displayName="Entities6" ref="A1:D30" totalsRowShown="0">
  <autoFilter ref="A1:D30" xr:uid="{A7AC028A-B43A-488B-BD14-435C25EB9139}"/>
  <tableColumns count="4">
    <tableColumn id="1" xr3:uid="{966F57A3-9C51-438F-A10F-384121F699C1}" name="MMS-Name"/>
    <tableColumn id="2" xr3:uid="{7E591681-78BB-46EB-A5CD-B6FF84C0F313}" name="fbim-guid"/>
    <tableColumn id="3" xr3:uid="{C31F9A65-9573-462D-8A42-1104F1B7997D}" name="IFC"/>
    <tableColumn id="4" xr3:uid="{F0E5DD0C-5EAF-4790-B427-082961809079}" name="MMS-Code"/>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B4E5AFB-6E4C-48B9-AF2A-FB7A355354EF}" name="Parametertyp" displayName="Parametertyp" ref="A1:A5" totalsRowShown="0">
  <autoFilter ref="A1:A5" xr:uid="{5B4E5AFB-6E4C-48B9-AF2A-FB7A355354EF}"/>
  <tableColumns count="1">
    <tableColumn id="1" xr3:uid="{7FA487D4-83D5-4D22-89B0-14BFEE2EBF51}" name="Parametertyp"/>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37C5D37-105D-4D33-B380-443DADF4DBDB}" name="Einheiten" displayName="Einheiten" ref="C1:F55" totalsRowShown="0">
  <autoFilter ref="C1:F55" xr:uid="{637C5D37-105D-4D33-B380-443DADF4DBDB}"/>
  <sortState xmlns:xlrd2="http://schemas.microsoft.com/office/spreadsheetml/2017/richdata2" ref="C2:F41">
    <sortCondition ref="C2:C42"/>
  </sortState>
  <tableColumns count="4">
    <tableColumn id="1" xr3:uid="{AE8E3D86-D590-4DCC-BFA7-DCBA48988BC1}" name="Ifc Einheit"/>
    <tableColumn id="5" xr3:uid="{DC4B8FF5-EB9A-434E-9089-AB5DA5A875FC}" name="Eigenschaft"/>
    <tableColumn id="2" xr3:uid="{B2FCD0FF-08BE-466C-B3B7-A6F3663CFC64}" name="Übersetzung"/>
    <tableColumn id="4" xr3:uid="{C84F9794-AE8E-425F-945E-415D391F82A0}" name="Beschreibung"/>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68E6322-598B-45A9-BB67-6A17B2AC2188}" name="UseCases" displayName="UseCases" ref="A1:C3" totalsRowShown="0">
  <autoFilter ref="A1:C3" xr:uid="{768E6322-598B-45A9-BB67-6A17B2AC2188}"/>
  <tableColumns count="3">
    <tableColumn id="1" xr3:uid="{096C969D-D5B6-4F85-ABD2-9BDA2FC0F788}" name="Use-Case"/>
    <tableColumn id="2" xr3:uid="{0B66EBBB-5F1B-4787-BBC7-E1A84177E1ED}" name="Kurzbezeichnung"/>
    <tableColumn id="3" xr3:uid="{91A50F45-5228-4DDF-8EB0-138AAA757963}" name="Beschreibung"/>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B2CF6-86F2-44C1-8CA8-625CAFC6E85E}">
  <dimension ref="A1:Y2119"/>
  <sheetViews>
    <sheetView tabSelected="1" zoomScale="90" zoomScaleNormal="90" workbookViewId="0">
      <selection activeCell="A3" sqref="A3"/>
    </sheetView>
  </sheetViews>
  <sheetFormatPr baseColWidth="10" defaultRowHeight="14.4" x14ac:dyDescent="0.3"/>
  <cols>
    <col min="1" max="1" width="13.77734375" bestFit="1" customWidth="1"/>
    <col min="2" max="2" width="42.33203125" bestFit="1" customWidth="1"/>
    <col min="3" max="3" width="42.44140625" customWidth="1"/>
    <col min="4" max="4" width="16.21875" style="11" customWidth="1"/>
    <col min="6" max="6" width="39.5546875" customWidth="1"/>
    <col min="7" max="7" width="17.6640625" customWidth="1"/>
    <col min="8" max="8" width="38.44140625" customWidth="1"/>
    <col min="11" max="11" width="32.44140625" customWidth="1"/>
    <col min="12" max="16" width="7.77734375" customWidth="1"/>
    <col min="17" max="17" width="30.5546875" customWidth="1"/>
    <col min="18" max="18" width="16" bestFit="1" customWidth="1"/>
    <col min="19" max="20" width="12.6640625" bestFit="1" customWidth="1"/>
    <col min="21" max="21" width="34.88671875" customWidth="1"/>
    <col min="22" max="22" width="30.33203125" customWidth="1"/>
    <col min="23" max="23" width="14.5546875" customWidth="1"/>
    <col min="24" max="24" width="11.21875" bestFit="1" customWidth="1"/>
    <col min="25" max="25" width="13.77734375" bestFit="1" customWidth="1"/>
    <col min="26" max="26" width="18.109375" customWidth="1"/>
    <col min="27" max="27" width="37.33203125" customWidth="1"/>
    <col min="28" max="28" width="28.109375" customWidth="1"/>
    <col min="29" max="29" width="39.77734375" bestFit="1" customWidth="1"/>
    <col min="30" max="30" width="6.6640625" customWidth="1"/>
    <col min="31" max="31" width="13.21875" bestFit="1" customWidth="1"/>
    <col min="32" max="32" width="12.33203125" bestFit="1" customWidth="1"/>
    <col min="33" max="33" width="24.44140625" customWidth="1"/>
  </cols>
  <sheetData>
    <row r="1" spans="1:25" ht="63.6" customHeight="1" x14ac:dyDescent="0.3">
      <c r="A1" s="1" t="s">
        <v>4</v>
      </c>
      <c r="B1" s="1" t="s">
        <v>5</v>
      </c>
      <c r="C1" s="1" t="s">
        <v>6</v>
      </c>
      <c r="D1" s="1" t="s">
        <v>7</v>
      </c>
      <c r="E1" s="1" t="s">
        <v>9</v>
      </c>
      <c r="F1" s="1" t="s">
        <v>11</v>
      </c>
      <c r="G1" s="1" t="s">
        <v>10</v>
      </c>
      <c r="H1" s="1" t="s">
        <v>8</v>
      </c>
      <c r="I1" s="1" t="s">
        <v>13</v>
      </c>
      <c r="J1" s="1" t="s">
        <v>14</v>
      </c>
      <c r="K1" s="1" t="s">
        <v>15</v>
      </c>
      <c r="L1" s="1" t="s">
        <v>19</v>
      </c>
      <c r="M1" s="1" t="s">
        <v>20</v>
      </c>
      <c r="N1" s="1" t="s">
        <v>21</v>
      </c>
      <c r="O1" s="1" t="s">
        <v>22</v>
      </c>
      <c r="P1" s="1" t="s">
        <v>23</v>
      </c>
      <c r="Q1" s="1" t="s">
        <v>24</v>
      </c>
      <c r="R1" s="1" t="s">
        <v>16</v>
      </c>
      <c r="S1" s="1" t="s">
        <v>17</v>
      </c>
      <c r="T1" s="1" t="s">
        <v>18</v>
      </c>
      <c r="U1" s="1" t="s">
        <v>12</v>
      </c>
      <c r="V1" s="1" t="s">
        <v>25</v>
      </c>
      <c r="W1" s="1" t="s">
        <v>26</v>
      </c>
      <c r="X1" s="1" t="s">
        <v>27</v>
      </c>
      <c r="Y1" s="1" t="s">
        <v>28</v>
      </c>
    </row>
    <row r="2" spans="1:25" s="2" customFormat="1" x14ac:dyDescent="0.3">
      <c r="A2" s="2" t="s">
        <v>30</v>
      </c>
      <c r="B2" s="2" t="s">
        <v>45</v>
      </c>
      <c r="E2" s="2" t="s">
        <v>31</v>
      </c>
      <c r="F2" s="2" t="s">
        <v>45</v>
      </c>
      <c r="I2" s="2" t="s">
        <v>1740</v>
      </c>
      <c r="L2" s="2" t="s">
        <v>2790</v>
      </c>
      <c r="M2" s="2" t="s">
        <v>39</v>
      </c>
      <c r="Q2" s="2" t="s">
        <v>2889</v>
      </c>
      <c r="R2" s="2" t="s">
        <v>2792</v>
      </c>
      <c r="S2" s="2">
        <v>2022</v>
      </c>
      <c r="U2" s="2" t="s">
        <v>45</v>
      </c>
      <c r="V2" s="2" t="s">
        <v>2491</v>
      </c>
      <c r="Y2" s="2">
        <v>13</v>
      </c>
    </row>
    <row r="3" spans="1:25" x14ac:dyDescent="0.3">
      <c r="A3" t="s">
        <v>30</v>
      </c>
      <c r="B3" t="s">
        <v>45</v>
      </c>
      <c r="C3" t="s">
        <v>118</v>
      </c>
      <c r="D3"/>
      <c r="E3" t="s">
        <v>34</v>
      </c>
      <c r="F3" t="s">
        <v>120</v>
      </c>
      <c r="G3" t="s">
        <v>48</v>
      </c>
      <c r="H3" t="s">
        <v>119</v>
      </c>
      <c r="I3" t="s">
        <v>36</v>
      </c>
      <c r="J3" t="s">
        <v>122</v>
      </c>
      <c r="K3" t="s">
        <v>49</v>
      </c>
      <c r="L3" t="s">
        <v>2790</v>
      </c>
      <c r="Q3" t="s">
        <v>2890</v>
      </c>
      <c r="R3" t="s">
        <v>33</v>
      </c>
      <c r="S3">
        <v>2022</v>
      </c>
      <c r="U3" t="s">
        <v>121</v>
      </c>
      <c r="W3" t="s">
        <v>2494</v>
      </c>
      <c r="X3" t="s">
        <v>2495</v>
      </c>
      <c r="Y3">
        <v>34</v>
      </c>
    </row>
    <row r="4" spans="1:25" x14ac:dyDescent="0.3">
      <c r="A4" t="s">
        <v>30</v>
      </c>
      <c r="B4" t="s">
        <v>45</v>
      </c>
      <c r="C4" t="s">
        <v>118</v>
      </c>
      <c r="D4" t="s">
        <v>69</v>
      </c>
      <c r="E4" t="s">
        <v>50</v>
      </c>
      <c r="L4" t="s">
        <v>2790</v>
      </c>
      <c r="Q4" t="s">
        <v>2890</v>
      </c>
      <c r="R4" t="s">
        <v>33</v>
      </c>
      <c r="S4">
        <v>2022</v>
      </c>
      <c r="Y4">
        <v>35</v>
      </c>
    </row>
    <row r="5" spans="1:25" x14ac:dyDescent="0.3">
      <c r="A5" t="s">
        <v>30</v>
      </c>
      <c r="B5" t="s">
        <v>45</v>
      </c>
      <c r="C5" t="s">
        <v>118</v>
      </c>
      <c r="D5" t="s">
        <v>990</v>
      </c>
      <c r="E5" t="s">
        <v>50</v>
      </c>
      <c r="L5" t="s">
        <v>2790</v>
      </c>
      <c r="Q5" t="s">
        <v>2890</v>
      </c>
      <c r="R5" t="s">
        <v>33</v>
      </c>
      <c r="S5">
        <v>2022</v>
      </c>
      <c r="Y5">
        <v>36</v>
      </c>
    </row>
    <row r="6" spans="1:25" s="2" customFormat="1" x14ac:dyDescent="0.3">
      <c r="A6" t="s">
        <v>30</v>
      </c>
      <c r="B6" t="s">
        <v>45</v>
      </c>
      <c r="C6" t="s">
        <v>118</v>
      </c>
      <c r="D6" t="s">
        <v>123</v>
      </c>
      <c r="E6" t="s">
        <v>50</v>
      </c>
      <c r="F6"/>
      <c r="G6"/>
      <c r="H6"/>
      <c r="I6"/>
      <c r="J6"/>
      <c r="K6"/>
      <c r="L6" t="s">
        <v>2790</v>
      </c>
      <c r="M6"/>
      <c r="N6"/>
      <c r="O6"/>
      <c r="P6"/>
      <c r="Q6" t="s">
        <v>2890</v>
      </c>
      <c r="R6" t="s">
        <v>33</v>
      </c>
      <c r="S6">
        <v>2022</v>
      </c>
      <c r="T6"/>
      <c r="U6"/>
      <c r="V6"/>
      <c r="W6"/>
      <c r="X6"/>
      <c r="Y6">
        <v>37</v>
      </c>
    </row>
    <row r="7" spans="1:25" x14ac:dyDescent="0.3">
      <c r="A7" t="s">
        <v>30</v>
      </c>
      <c r="B7" t="s">
        <v>45</v>
      </c>
      <c r="C7" t="s">
        <v>118</v>
      </c>
      <c r="D7" t="s">
        <v>124</v>
      </c>
      <c r="E7" t="s">
        <v>50</v>
      </c>
      <c r="L7" t="s">
        <v>2790</v>
      </c>
      <c r="Q7" t="s">
        <v>2890</v>
      </c>
      <c r="R7" t="s">
        <v>33</v>
      </c>
      <c r="S7">
        <v>2022</v>
      </c>
      <c r="Y7">
        <v>38</v>
      </c>
    </row>
    <row r="8" spans="1:25" x14ac:dyDescent="0.3">
      <c r="A8" t="s">
        <v>30</v>
      </c>
      <c r="B8" t="s">
        <v>45</v>
      </c>
      <c r="C8" t="s">
        <v>118</v>
      </c>
      <c r="D8" t="s">
        <v>125</v>
      </c>
      <c r="E8" t="s">
        <v>50</v>
      </c>
      <c r="L8" t="s">
        <v>2790</v>
      </c>
      <c r="Q8" t="s">
        <v>2890</v>
      </c>
      <c r="R8" t="s">
        <v>33</v>
      </c>
      <c r="S8">
        <v>2022</v>
      </c>
      <c r="Y8">
        <v>39</v>
      </c>
    </row>
    <row r="9" spans="1:25" x14ac:dyDescent="0.3">
      <c r="A9" t="s">
        <v>30</v>
      </c>
      <c r="B9" t="s">
        <v>45</v>
      </c>
      <c r="C9" t="s">
        <v>126</v>
      </c>
      <c r="D9"/>
      <c r="E9" t="s">
        <v>34</v>
      </c>
      <c r="F9" t="s">
        <v>128</v>
      </c>
      <c r="G9" t="s">
        <v>48</v>
      </c>
      <c r="H9" t="s">
        <v>127</v>
      </c>
      <c r="I9" t="s">
        <v>36</v>
      </c>
      <c r="J9" t="s">
        <v>122</v>
      </c>
      <c r="K9" t="s">
        <v>49</v>
      </c>
      <c r="L9" t="s">
        <v>2790</v>
      </c>
      <c r="Q9" t="s">
        <v>2890</v>
      </c>
      <c r="R9" t="s">
        <v>33</v>
      </c>
      <c r="S9">
        <v>2022</v>
      </c>
      <c r="U9" t="s">
        <v>129</v>
      </c>
      <c r="W9" t="s">
        <v>2496</v>
      </c>
      <c r="X9" t="s">
        <v>2497</v>
      </c>
      <c r="Y9">
        <v>40</v>
      </c>
    </row>
    <row r="10" spans="1:25" s="2" customFormat="1" x14ac:dyDescent="0.3">
      <c r="A10" t="s">
        <v>30</v>
      </c>
      <c r="B10" t="s">
        <v>45</v>
      </c>
      <c r="C10" t="s">
        <v>126</v>
      </c>
      <c r="D10" t="s">
        <v>69</v>
      </c>
      <c r="E10" t="s">
        <v>50</v>
      </c>
      <c r="F10"/>
      <c r="G10"/>
      <c r="H10"/>
      <c r="I10"/>
      <c r="J10"/>
      <c r="K10"/>
      <c r="L10" t="s">
        <v>2790</v>
      </c>
      <c r="M10"/>
      <c r="N10"/>
      <c r="O10"/>
      <c r="P10"/>
      <c r="Q10" t="s">
        <v>2890</v>
      </c>
      <c r="R10" t="s">
        <v>33</v>
      </c>
      <c r="S10">
        <v>2022</v>
      </c>
      <c r="T10"/>
      <c r="U10"/>
      <c r="V10"/>
      <c r="W10"/>
      <c r="X10"/>
      <c r="Y10">
        <v>41</v>
      </c>
    </row>
    <row r="11" spans="1:25" x14ac:dyDescent="0.3">
      <c r="A11" t="s">
        <v>30</v>
      </c>
      <c r="B11" t="s">
        <v>45</v>
      </c>
      <c r="C11" t="s">
        <v>126</v>
      </c>
      <c r="D11" t="s">
        <v>990</v>
      </c>
      <c r="E11" t="s">
        <v>50</v>
      </c>
      <c r="L11" t="s">
        <v>2790</v>
      </c>
      <c r="Q11" t="s">
        <v>2890</v>
      </c>
      <c r="R11" t="s">
        <v>33</v>
      </c>
      <c r="S11">
        <v>2022</v>
      </c>
      <c r="Y11">
        <v>42</v>
      </c>
    </row>
    <row r="12" spans="1:25" x14ac:dyDescent="0.3">
      <c r="A12" t="s">
        <v>30</v>
      </c>
      <c r="B12" t="s">
        <v>45</v>
      </c>
      <c r="C12" t="s">
        <v>126</v>
      </c>
      <c r="D12" t="s">
        <v>130</v>
      </c>
      <c r="E12" t="s">
        <v>50</v>
      </c>
      <c r="L12" t="s">
        <v>2790</v>
      </c>
      <c r="Q12" t="s">
        <v>2890</v>
      </c>
      <c r="R12" t="s">
        <v>33</v>
      </c>
      <c r="S12">
        <v>2022</v>
      </c>
      <c r="Y12">
        <v>43</v>
      </c>
    </row>
    <row r="13" spans="1:25" x14ac:dyDescent="0.3">
      <c r="A13" t="s">
        <v>30</v>
      </c>
      <c r="B13" t="s">
        <v>45</v>
      </c>
      <c r="C13" t="s">
        <v>126</v>
      </c>
      <c r="D13" t="s">
        <v>131</v>
      </c>
      <c r="E13" t="s">
        <v>50</v>
      </c>
      <c r="L13" t="s">
        <v>2790</v>
      </c>
      <c r="Q13" t="s">
        <v>2890</v>
      </c>
      <c r="R13" t="s">
        <v>33</v>
      </c>
      <c r="S13">
        <v>2022</v>
      </c>
      <c r="Y13">
        <v>44</v>
      </c>
    </row>
    <row r="14" spans="1:25" x14ac:dyDescent="0.3">
      <c r="A14" t="s">
        <v>30</v>
      </c>
      <c r="B14" t="s">
        <v>45</v>
      </c>
      <c r="C14" t="s">
        <v>126</v>
      </c>
      <c r="D14" t="s">
        <v>132</v>
      </c>
      <c r="E14" t="s">
        <v>50</v>
      </c>
      <c r="L14" t="s">
        <v>2790</v>
      </c>
      <c r="Q14" t="s">
        <v>2890</v>
      </c>
      <c r="R14" t="s">
        <v>33</v>
      </c>
      <c r="S14">
        <v>2022</v>
      </c>
      <c r="Y14">
        <v>45</v>
      </c>
    </row>
    <row r="15" spans="1:25" x14ac:dyDescent="0.3">
      <c r="A15" t="s">
        <v>30</v>
      </c>
      <c r="B15" t="s">
        <v>45</v>
      </c>
      <c r="C15" t="s">
        <v>126</v>
      </c>
      <c r="D15" t="s">
        <v>133</v>
      </c>
      <c r="E15" t="s">
        <v>50</v>
      </c>
      <c r="L15" t="s">
        <v>2790</v>
      </c>
      <c r="Q15" t="s">
        <v>2890</v>
      </c>
      <c r="R15" t="s">
        <v>33</v>
      </c>
      <c r="S15">
        <v>2022</v>
      </c>
      <c r="Y15">
        <v>46</v>
      </c>
    </row>
    <row r="16" spans="1:25" x14ac:dyDescent="0.3">
      <c r="A16" t="s">
        <v>30</v>
      </c>
      <c r="B16" t="s">
        <v>45</v>
      </c>
      <c r="C16" t="s">
        <v>126</v>
      </c>
      <c r="D16" t="s">
        <v>134</v>
      </c>
      <c r="E16" t="s">
        <v>50</v>
      </c>
      <c r="L16" t="s">
        <v>2790</v>
      </c>
      <c r="Q16" t="s">
        <v>2890</v>
      </c>
      <c r="R16" t="s">
        <v>33</v>
      </c>
      <c r="S16">
        <v>2022</v>
      </c>
      <c r="Y16">
        <v>47</v>
      </c>
    </row>
    <row r="17" spans="1:25" x14ac:dyDescent="0.3">
      <c r="A17" t="s">
        <v>30</v>
      </c>
      <c r="B17" t="s">
        <v>45</v>
      </c>
      <c r="C17" t="s">
        <v>126</v>
      </c>
      <c r="D17" t="s">
        <v>135</v>
      </c>
      <c r="E17" t="s">
        <v>50</v>
      </c>
      <c r="L17" t="s">
        <v>2790</v>
      </c>
      <c r="Q17" t="s">
        <v>2890</v>
      </c>
      <c r="R17" t="s">
        <v>33</v>
      </c>
      <c r="S17">
        <v>2022</v>
      </c>
      <c r="Y17">
        <v>48</v>
      </c>
    </row>
    <row r="18" spans="1:25" x14ac:dyDescent="0.3">
      <c r="A18" t="s">
        <v>30</v>
      </c>
      <c r="B18" t="s">
        <v>45</v>
      </c>
      <c r="C18" t="s">
        <v>126</v>
      </c>
      <c r="D18" t="s">
        <v>136</v>
      </c>
      <c r="E18" t="s">
        <v>50</v>
      </c>
      <c r="L18" t="s">
        <v>2790</v>
      </c>
      <c r="Q18" t="s">
        <v>2890</v>
      </c>
      <c r="R18" t="s">
        <v>33</v>
      </c>
      <c r="S18">
        <v>2022</v>
      </c>
      <c r="Y18">
        <v>49</v>
      </c>
    </row>
    <row r="19" spans="1:25" x14ac:dyDescent="0.3">
      <c r="A19" t="s">
        <v>30</v>
      </c>
      <c r="B19" t="s">
        <v>45</v>
      </c>
      <c r="C19" t="s">
        <v>126</v>
      </c>
      <c r="D19" t="s">
        <v>137</v>
      </c>
      <c r="E19" t="s">
        <v>50</v>
      </c>
      <c r="L19" t="s">
        <v>2790</v>
      </c>
      <c r="Q19" t="s">
        <v>2890</v>
      </c>
      <c r="R19" t="s">
        <v>33</v>
      </c>
      <c r="S19">
        <v>2022</v>
      </c>
      <c r="Y19">
        <v>50</v>
      </c>
    </row>
    <row r="20" spans="1:25" x14ac:dyDescent="0.3">
      <c r="A20" t="s">
        <v>30</v>
      </c>
      <c r="B20" t="s">
        <v>45</v>
      </c>
      <c r="C20" t="s">
        <v>126</v>
      </c>
      <c r="D20" t="s">
        <v>138</v>
      </c>
      <c r="E20" t="s">
        <v>50</v>
      </c>
      <c r="L20" t="s">
        <v>2790</v>
      </c>
      <c r="Q20" t="s">
        <v>2890</v>
      </c>
      <c r="R20" t="s">
        <v>33</v>
      </c>
      <c r="S20">
        <v>2022</v>
      </c>
      <c r="Y20">
        <v>51</v>
      </c>
    </row>
    <row r="21" spans="1:25" x14ac:dyDescent="0.3">
      <c r="A21" t="s">
        <v>30</v>
      </c>
      <c r="B21" t="s">
        <v>45</v>
      </c>
      <c r="C21" t="s">
        <v>126</v>
      </c>
      <c r="D21" t="s">
        <v>139</v>
      </c>
      <c r="E21" t="s">
        <v>50</v>
      </c>
      <c r="L21" t="s">
        <v>2790</v>
      </c>
      <c r="Q21" t="s">
        <v>2890</v>
      </c>
      <c r="R21" t="s">
        <v>33</v>
      </c>
      <c r="S21">
        <v>2022</v>
      </c>
      <c r="Y21">
        <v>52</v>
      </c>
    </row>
    <row r="22" spans="1:25" x14ac:dyDescent="0.3">
      <c r="A22" t="s">
        <v>30</v>
      </c>
      <c r="B22" t="s">
        <v>45</v>
      </c>
      <c r="C22" t="s">
        <v>140</v>
      </c>
      <c r="D22"/>
      <c r="E22" t="s">
        <v>34</v>
      </c>
      <c r="F22" t="s">
        <v>142</v>
      </c>
      <c r="G22" t="s">
        <v>48</v>
      </c>
      <c r="H22" t="s">
        <v>141</v>
      </c>
      <c r="I22" t="s">
        <v>36</v>
      </c>
      <c r="J22" t="s">
        <v>122</v>
      </c>
      <c r="K22" t="s">
        <v>49</v>
      </c>
      <c r="L22" t="s">
        <v>2790</v>
      </c>
      <c r="Q22" t="s">
        <v>2890</v>
      </c>
      <c r="R22" t="s">
        <v>33</v>
      </c>
      <c r="S22">
        <v>2022</v>
      </c>
      <c r="U22" t="s">
        <v>143</v>
      </c>
      <c r="Y22">
        <v>53</v>
      </c>
    </row>
    <row r="23" spans="1:25" x14ac:dyDescent="0.3">
      <c r="A23" t="s">
        <v>30</v>
      </c>
      <c r="B23" t="s">
        <v>45</v>
      </c>
      <c r="C23" t="s">
        <v>140</v>
      </c>
      <c r="D23" t="s">
        <v>69</v>
      </c>
      <c r="E23" t="s">
        <v>50</v>
      </c>
      <c r="L23" t="s">
        <v>2790</v>
      </c>
      <c r="Q23" t="s">
        <v>2890</v>
      </c>
      <c r="R23" t="s">
        <v>33</v>
      </c>
      <c r="S23">
        <v>2022</v>
      </c>
      <c r="Y23">
        <v>54</v>
      </c>
    </row>
    <row r="24" spans="1:25" x14ac:dyDescent="0.3">
      <c r="A24" t="s">
        <v>30</v>
      </c>
      <c r="B24" t="s">
        <v>45</v>
      </c>
      <c r="C24" t="s">
        <v>140</v>
      </c>
      <c r="D24" t="s">
        <v>990</v>
      </c>
      <c r="E24" t="s">
        <v>50</v>
      </c>
      <c r="L24" t="s">
        <v>2790</v>
      </c>
      <c r="Q24" t="s">
        <v>2890</v>
      </c>
      <c r="R24" t="s">
        <v>33</v>
      </c>
      <c r="S24">
        <v>2022</v>
      </c>
      <c r="Y24">
        <v>55</v>
      </c>
    </row>
    <row r="25" spans="1:25" x14ac:dyDescent="0.3">
      <c r="A25" t="s">
        <v>30</v>
      </c>
      <c r="B25" t="s">
        <v>45</v>
      </c>
      <c r="C25" t="s">
        <v>140</v>
      </c>
      <c r="D25" t="s">
        <v>144</v>
      </c>
      <c r="E25" t="s">
        <v>50</v>
      </c>
      <c r="L25" t="s">
        <v>2790</v>
      </c>
      <c r="Q25" t="s">
        <v>2890</v>
      </c>
      <c r="R25" t="s">
        <v>33</v>
      </c>
      <c r="S25">
        <v>2022</v>
      </c>
      <c r="Y25">
        <v>56</v>
      </c>
    </row>
    <row r="26" spans="1:25" x14ac:dyDescent="0.3">
      <c r="A26" t="s">
        <v>30</v>
      </c>
      <c r="B26" t="s">
        <v>45</v>
      </c>
      <c r="C26" t="s">
        <v>140</v>
      </c>
      <c r="D26" t="s">
        <v>145</v>
      </c>
      <c r="E26" t="s">
        <v>50</v>
      </c>
      <c r="L26" t="s">
        <v>2790</v>
      </c>
      <c r="Q26" t="s">
        <v>2890</v>
      </c>
      <c r="R26" t="s">
        <v>33</v>
      </c>
      <c r="S26">
        <v>2022</v>
      </c>
      <c r="Y26">
        <v>57</v>
      </c>
    </row>
    <row r="27" spans="1:25" x14ac:dyDescent="0.3">
      <c r="A27" t="s">
        <v>30</v>
      </c>
      <c r="B27" t="s">
        <v>45</v>
      </c>
      <c r="C27" t="s">
        <v>146</v>
      </c>
      <c r="D27"/>
      <c r="E27" t="s">
        <v>34</v>
      </c>
      <c r="F27" t="s">
        <v>148</v>
      </c>
      <c r="G27" t="s">
        <v>40</v>
      </c>
      <c r="H27" t="s">
        <v>147</v>
      </c>
      <c r="I27" t="s">
        <v>36</v>
      </c>
      <c r="J27" t="s">
        <v>122</v>
      </c>
      <c r="K27" t="s">
        <v>49</v>
      </c>
      <c r="L27" t="s">
        <v>2790</v>
      </c>
      <c r="Q27" t="s">
        <v>2890</v>
      </c>
      <c r="R27" t="s">
        <v>33</v>
      </c>
      <c r="S27">
        <v>2022</v>
      </c>
      <c r="U27" t="s">
        <v>149</v>
      </c>
      <c r="Y27">
        <v>58</v>
      </c>
    </row>
    <row r="28" spans="1:25" x14ac:dyDescent="0.3">
      <c r="A28" t="s">
        <v>30</v>
      </c>
      <c r="B28" t="s">
        <v>45</v>
      </c>
      <c r="C28" t="s">
        <v>150</v>
      </c>
      <c r="D28"/>
      <c r="E28" t="s">
        <v>34</v>
      </c>
      <c r="F28" t="s">
        <v>152</v>
      </c>
      <c r="G28" t="s">
        <v>48</v>
      </c>
      <c r="H28" t="s">
        <v>151</v>
      </c>
      <c r="I28" t="s">
        <v>36</v>
      </c>
      <c r="J28" t="s">
        <v>122</v>
      </c>
      <c r="K28" t="s">
        <v>49</v>
      </c>
      <c r="L28" t="s">
        <v>2790</v>
      </c>
      <c r="Q28" t="s">
        <v>2890</v>
      </c>
      <c r="R28" t="s">
        <v>33</v>
      </c>
      <c r="S28">
        <v>2022</v>
      </c>
      <c r="U28" t="s">
        <v>153</v>
      </c>
      <c r="Y28">
        <v>59</v>
      </c>
    </row>
    <row r="29" spans="1:25" x14ac:dyDescent="0.3">
      <c r="A29" t="s">
        <v>30</v>
      </c>
      <c r="B29" t="s">
        <v>45</v>
      </c>
      <c r="C29" t="s">
        <v>150</v>
      </c>
      <c r="D29" t="s">
        <v>69</v>
      </c>
      <c r="E29" t="s">
        <v>50</v>
      </c>
      <c r="L29" t="s">
        <v>2790</v>
      </c>
      <c r="Q29" t="s">
        <v>2890</v>
      </c>
      <c r="R29" t="s">
        <v>33</v>
      </c>
      <c r="S29">
        <v>2022</v>
      </c>
      <c r="Y29">
        <v>60</v>
      </c>
    </row>
    <row r="30" spans="1:25" x14ac:dyDescent="0.3">
      <c r="A30" t="s">
        <v>30</v>
      </c>
      <c r="B30" t="s">
        <v>45</v>
      </c>
      <c r="C30" t="s">
        <v>150</v>
      </c>
      <c r="D30" t="s">
        <v>990</v>
      </c>
      <c r="E30" t="s">
        <v>50</v>
      </c>
      <c r="L30" t="s">
        <v>2790</v>
      </c>
      <c r="Q30" t="s">
        <v>2890</v>
      </c>
      <c r="R30" t="s">
        <v>33</v>
      </c>
      <c r="S30">
        <v>2022</v>
      </c>
      <c r="Y30">
        <v>61</v>
      </c>
    </row>
    <row r="31" spans="1:25" x14ac:dyDescent="0.3">
      <c r="A31" t="s">
        <v>30</v>
      </c>
      <c r="B31" t="s">
        <v>45</v>
      </c>
      <c r="C31" t="s">
        <v>150</v>
      </c>
      <c r="D31" t="s">
        <v>154</v>
      </c>
      <c r="E31" t="s">
        <v>50</v>
      </c>
      <c r="L31" t="s">
        <v>2790</v>
      </c>
      <c r="Q31" t="s">
        <v>2890</v>
      </c>
      <c r="R31" t="s">
        <v>33</v>
      </c>
      <c r="S31">
        <v>2022</v>
      </c>
      <c r="Y31">
        <v>62</v>
      </c>
    </row>
    <row r="32" spans="1:25" x14ac:dyDescent="0.3">
      <c r="A32" t="s">
        <v>30</v>
      </c>
      <c r="B32" t="s">
        <v>45</v>
      </c>
      <c r="C32" t="s">
        <v>150</v>
      </c>
      <c r="D32" t="s">
        <v>155</v>
      </c>
      <c r="E32" t="s">
        <v>50</v>
      </c>
      <c r="L32" t="s">
        <v>2790</v>
      </c>
      <c r="Q32" t="s">
        <v>2890</v>
      </c>
      <c r="R32" t="s">
        <v>33</v>
      </c>
      <c r="S32">
        <v>2022</v>
      </c>
      <c r="Y32">
        <v>63</v>
      </c>
    </row>
    <row r="33" spans="1:25" x14ac:dyDescent="0.3">
      <c r="A33" t="s">
        <v>30</v>
      </c>
      <c r="B33" t="s">
        <v>45</v>
      </c>
      <c r="C33" t="s">
        <v>150</v>
      </c>
      <c r="D33" t="s">
        <v>156</v>
      </c>
      <c r="E33" t="s">
        <v>50</v>
      </c>
      <c r="L33" t="s">
        <v>2790</v>
      </c>
      <c r="Q33" t="s">
        <v>2890</v>
      </c>
      <c r="R33" t="s">
        <v>33</v>
      </c>
      <c r="S33">
        <v>2022</v>
      </c>
      <c r="Y33">
        <v>64</v>
      </c>
    </row>
    <row r="34" spans="1:25" x14ac:dyDescent="0.3">
      <c r="A34" t="s">
        <v>30</v>
      </c>
      <c r="B34" t="s">
        <v>45</v>
      </c>
      <c r="C34" t="s">
        <v>150</v>
      </c>
      <c r="D34" t="s">
        <v>157</v>
      </c>
      <c r="E34" t="s">
        <v>50</v>
      </c>
      <c r="L34" t="s">
        <v>2790</v>
      </c>
      <c r="Q34" t="s">
        <v>2890</v>
      </c>
      <c r="R34" t="s">
        <v>33</v>
      </c>
      <c r="S34">
        <v>2022</v>
      </c>
      <c r="Y34">
        <v>65</v>
      </c>
    </row>
    <row r="35" spans="1:25" x14ac:dyDescent="0.3">
      <c r="A35" t="s">
        <v>30</v>
      </c>
      <c r="B35" t="s">
        <v>45</v>
      </c>
      <c r="C35" t="s">
        <v>158</v>
      </c>
      <c r="D35"/>
      <c r="E35" t="s">
        <v>34</v>
      </c>
      <c r="F35" t="s">
        <v>160</v>
      </c>
      <c r="G35" t="s">
        <v>48</v>
      </c>
      <c r="H35" t="s">
        <v>159</v>
      </c>
      <c r="I35" t="s">
        <v>36</v>
      </c>
      <c r="J35" t="s">
        <v>122</v>
      </c>
      <c r="K35" t="s">
        <v>49</v>
      </c>
      <c r="L35" t="s">
        <v>2790</v>
      </c>
      <c r="Q35" t="s">
        <v>2890</v>
      </c>
      <c r="R35" t="s">
        <v>33</v>
      </c>
      <c r="S35">
        <v>2022</v>
      </c>
      <c r="U35" t="s">
        <v>161</v>
      </c>
      <c r="Y35">
        <v>66</v>
      </c>
    </row>
    <row r="36" spans="1:25" x14ac:dyDescent="0.3">
      <c r="A36" t="s">
        <v>30</v>
      </c>
      <c r="B36" t="s">
        <v>45</v>
      </c>
      <c r="C36" t="s">
        <v>158</v>
      </c>
      <c r="D36" t="s">
        <v>69</v>
      </c>
      <c r="E36" t="s">
        <v>50</v>
      </c>
      <c r="L36" t="s">
        <v>2790</v>
      </c>
      <c r="Q36" t="s">
        <v>2890</v>
      </c>
      <c r="R36" t="s">
        <v>33</v>
      </c>
      <c r="S36">
        <v>2022</v>
      </c>
      <c r="Y36">
        <v>67</v>
      </c>
    </row>
    <row r="37" spans="1:25" x14ac:dyDescent="0.3">
      <c r="A37" t="s">
        <v>30</v>
      </c>
      <c r="B37" t="s">
        <v>45</v>
      </c>
      <c r="C37" t="s">
        <v>158</v>
      </c>
      <c r="D37" t="s">
        <v>990</v>
      </c>
      <c r="E37" t="s">
        <v>50</v>
      </c>
      <c r="L37" t="s">
        <v>2790</v>
      </c>
      <c r="Q37" t="s">
        <v>2890</v>
      </c>
      <c r="R37" t="s">
        <v>33</v>
      </c>
      <c r="S37">
        <v>2022</v>
      </c>
      <c r="Y37">
        <v>68</v>
      </c>
    </row>
    <row r="38" spans="1:25" x14ac:dyDescent="0.3">
      <c r="A38" t="s">
        <v>30</v>
      </c>
      <c r="B38" t="s">
        <v>45</v>
      </c>
      <c r="C38" t="s">
        <v>158</v>
      </c>
      <c r="D38" t="s">
        <v>162</v>
      </c>
      <c r="E38" t="s">
        <v>50</v>
      </c>
      <c r="L38" t="s">
        <v>2790</v>
      </c>
      <c r="Q38" t="s">
        <v>2890</v>
      </c>
      <c r="R38" t="s">
        <v>33</v>
      </c>
      <c r="S38">
        <v>2022</v>
      </c>
      <c r="Y38">
        <v>69</v>
      </c>
    </row>
    <row r="39" spans="1:25" x14ac:dyDescent="0.3">
      <c r="A39" t="s">
        <v>30</v>
      </c>
      <c r="B39" t="s">
        <v>45</v>
      </c>
      <c r="C39" t="s">
        <v>158</v>
      </c>
      <c r="D39" t="s">
        <v>163</v>
      </c>
      <c r="E39" t="s">
        <v>50</v>
      </c>
      <c r="L39" t="s">
        <v>2790</v>
      </c>
      <c r="Q39" t="s">
        <v>2890</v>
      </c>
      <c r="R39" t="s">
        <v>33</v>
      </c>
      <c r="S39">
        <v>2022</v>
      </c>
      <c r="Y39">
        <v>70</v>
      </c>
    </row>
    <row r="40" spans="1:25" x14ac:dyDescent="0.3">
      <c r="A40" t="s">
        <v>30</v>
      </c>
      <c r="B40" t="s">
        <v>45</v>
      </c>
      <c r="C40" t="s">
        <v>158</v>
      </c>
      <c r="D40" t="s">
        <v>164</v>
      </c>
      <c r="E40" t="s">
        <v>50</v>
      </c>
      <c r="L40" t="s">
        <v>2790</v>
      </c>
      <c r="Q40" t="s">
        <v>2890</v>
      </c>
      <c r="R40" t="s">
        <v>33</v>
      </c>
      <c r="S40">
        <v>2022</v>
      </c>
      <c r="Y40">
        <v>71</v>
      </c>
    </row>
    <row r="41" spans="1:25" x14ac:dyDescent="0.3">
      <c r="A41" t="s">
        <v>30</v>
      </c>
      <c r="B41" t="s">
        <v>45</v>
      </c>
      <c r="C41" t="s">
        <v>158</v>
      </c>
      <c r="D41" t="s">
        <v>165</v>
      </c>
      <c r="E41" t="s">
        <v>50</v>
      </c>
      <c r="L41" t="s">
        <v>2790</v>
      </c>
      <c r="Q41" t="s">
        <v>2890</v>
      </c>
      <c r="R41" t="s">
        <v>33</v>
      </c>
      <c r="S41">
        <v>2022</v>
      </c>
      <c r="Y41">
        <v>72</v>
      </c>
    </row>
    <row r="42" spans="1:25" x14ac:dyDescent="0.3">
      <c r="A42" t="s">
        <v>30</v>
      </c>
      <c r="B42" t="s">
        <v>45</v>
      </c>
      <c r="C42" t="s">
        <v>166</v>
      </c>
      <c r="D42"/>
      <c r="E42" t="s">
        <v>34</v>
      </c>
      <c r="F42" t="s">
        <v>168</v>
      </c>
      <c r="G42" t="s">
        <v>48</v>
      </c>
      <c r="H42" t="s">
        <v>167</v>
      </c>
      <c r="I42" t="s">
        <v>36</v>
      </c>
      <c r="J42" t="s">
        <v>122</v>
      </c>
      <c r="K42" t="s">
        <v>49</v>
      </c>
      <c r="L42" t="s">
        <v>2790</v>
      </c>
      <c r="Q42" t="s">
        <v>2890</v>
      </c>
      <c r="R42" t="s">
        <v>33</v>
      </c>
      <c r="S42">
        <v>2022</v>
      </c>
      <c r="U42" t="s">
        <v>169</v>
      </c>
      <c r="Y42">
        <v>73</v>
      </c>
    </row>
    <row r="43" spans="1:25" x14ac:dyDescent="0.3">
      <c r="A43" t="s">
        <v>30</v>
      </c>
      <c r="B43" t="s">
        <v>45</v>
      </c>
      <c r="C43" t="s">
        <v>166</v>
      </c>
      <c r="D43" t="s">
        <v>69</v>
      </c>
      <c r="E43" t="s">
        <v>50</v>
      </c>
      <c r="L43" t="s">
        <v>2790</v>
      </c>
      <c r="Q43" t="s">
        <v>2890</v>
      </c>
      <c r="R43" t="s">
        <v>33</v>
      </c>
      <c r="S43">
        <v>2022</v>
      </c>
      <c r="Y43">
        <v>74</v>
      </c>
    </row>
    <row r="44" spans="1:25" x14ac:dyDescent="0.3">
      <c r="A44" t="s">
        <v>30</v>
      </c>
      <c r="B44" t="s">
        <v>45</v>
      </c>
      <c r="C44" t="s">
        <v>166</v>
      </c>
      <c r="D44" t="s">
        <v>990</v>
      </c>
      <c r="E44" t="s">
        <v>50</v>
      </c>
      <c r="L44" t="s">
        <v>2790</v>
      </c>
      <c r="Q44" t="s">
        <v>2890</v>
      </c>
      <c r="R44" t="s">
        <v>33</v>
      </c>
      <c r="S44">
        <v>2022</v>
      </c>
      <c r="Y44">
        <v>75</v>
      </c>
    </row>
    <row r="45" spans="1:25" x14ac:dyDescent="0.3">
      <c r="A45" t="s">
        <v>30</v>
      </c>
      <c r="B45" t="s">
        <v>45</v>
      </c>
      <c r="C45" t="s">
        <v>166</v>
      </c>
      <c r="D45" t="s">
        <v>170</v>
      </c>
      <c r="E45" t="s">
        <v>50</v>
      </c>
      <c r="L45" t="s">
        <v>2790</v>
      </c>
      <c r="Q45" t="s">
        <v>2890</v>
      </c>
      <c r="R45" t="s">
        <v>33</v>
      </c>
      <c r="S45">
        <v>2022</v>
      </c>
      <c r="Y45">
        <v>76</v>
      </c>
    </row>
    <row r="46" spans="1:25" x14ac:dyDescent="0.3">
      <c r="A46" t="s">
        <v>30</v>
      </c>
      <c r="B46" t="s">
        <v>45</v>
      </c>
      <c r="C46" t="s">
        <v>166</v>
      </c>
      <c r="D46" t="s">
        <v>171</v>
      </c>
      <c r="E46" t="s">
        <v>50</v>
      </c>
      <c r="L46" t="s">
        <v>2790</v>
      </c>
      <c r="Q46" t="s">
        <v>2890</v>
      </c>
      <c r="R46" t="s">
        <v>33</v>
      </c>
      <c r="S46">
        <v>2022</v>
      </c>
      <c r="Y46">
        <v>77</v>
      </c>
    </row>
    <row r="47" spans="1:25" x14ac:dyDescent="0.3">
      <c r="A47" t="s">
        <v>30</v>
      </c>
      <c r="B47" t="s">
        <v>45</v>
      </c>
      <c r="C47" t="s">
        <v>166</v>
      </c>
      <c r="D47" t="s">
        <v>172</v>
      </c>
      <c r="E47" t="s">
        <v>50</v>
      </c>
      <c r="L47" t="s">
        <v>2790</v>
      </c>
      <c r="Q47" t="s">
        <v>2890</v>
      </c>
      <c r="R47" t="s">
        <v>33</v>
      </c>
      <c r="S47">
        <v>2022</v>
      </c>
      <c r="Y47">
        <v>78</v>
      </c>
    </row>
    <row r="48" spans="1:25" x14ac:dyDescent="0.3">
      <c r="A48" t="s">
        <v>30</v>
      </c>
      <c r="B48" t="s">
        <v>45</v>
      </c>
      <c r="C48" t="s">
        <v>173</v>
      </c>
      <c r="D48"/>
      <c r="E48" t="s">
        <v>34</v>
      </c>
      <c r="F48" t="s">
        <v>175</v>
      </c>
      <c r="G48" t="s">
        <v>48</v>
      </c>
      <c r="H48" t="s">
        <v>174</v>
      </c>
      <c r="I48" t="s">
        <v>36</v>
      </c>
      <c r="J48" t="s">
        <v>122</v>
      </c>
      <c r="K48" t="s">
        <v>49</v>
      </c>
      <c r="L48" t="s">
        <v>2790</v>
      </c>
      <c r="Q48" t="s">
        <v>2890</v>
      </c>
      <c r="R48" t="s">
        <v>33</v>
      </c>
      <c r="S48">
        <v>2022</v>
      </c>
      <c r="U48" t="s">
        <v>176</v>
      </c>
      <c r="Y48">
        <v>79</v>
      </c>
    </row>
    <row r="49" spans="1:25" x14ac:dyDescent="0.3">
      <c r="A49" t="s">
        <v>30</v>
      </c>
      <c r="B49" t="s">
        <v>45</v>
      </c>
      <c r="C49" t="s">
        <v>173</v>
      </c>
      <c r="D49" t="s">
        <v>69</v>
      </c>
      <c r="E49" t="s">
        <v>50</v>
      </c>
      <c r="L49" t="s">
        <v>2790</v>
      </c>
      <c r="Q49" t="s">
        <v>2890</v>
      </c>
      <c r="R49" t="s">
        <v>33</v>
      </c>
      <c r="S49">
        <v>2022</v>
      </c>
      <c r="Y49">
        <v>80</v>
      </c>
    </row>
    <row r="50" spans="1:25" x14ac:dyDescent="0.3">
      <c r="A50" t="s">
        <v>30</v>
      </c>
      <c r="B50" t="s">
        <v>45</v>
      </c>
      <c r="C50" t="s">
        <v>173</v>
      </c>
      <c r="D50" t="s">
        <v>990</v>
      </c>
      <c r="E50" t="s">
        <v>50</v>
      </c>
      <c r="L50" t="s">
        <v>2790</v>
      </c>
      <c r="Q50" t="s">
        <v>2890</v>
      </c>
      <c r="R50" t="s">
        <v>33</v>
      </c>
      <c r="S50">
        <v>2022</v>
      </c>
      <c r="Y50">
        <v>81</v>
      </c>
    </row>
    <row r="51" spans="1:25" x14ac:dyDescent="0.3">
      <c r="A51" t="s">
        <v>30</v>
      </c>
      <c r="B51" t="s">
        <v>45</v>
      </c>
      <c r="C51" t="s">
        <v>173</v>
      </c>
      <c r="D51" t="s">
        <v>177</v>
      </c>
      <c r="E51" t="s">
        <v>50</v>
      </c>
      <c r="L51" t="s">
        <v>2790</v>
      </c>
      <c r="Q51" t="s">
        <v>2890</v>
      </c>
      <c r="R51" t="s">
        <v>33</v>
      </c>
      <c r="S51">
        <v>2022</v>
      </c>
      <c r="Y51">
        <v>82</v>
      </c>
    </row>
    <row r="52" spans="1:25" x14ac:dyDescent="0.3">
      <c r="A52" t="s">
        <v>30</v>
      </c>
      <c r="B52" t="s">
        <v>45</v>
      </c>
      <c r="C52" t="s">
        <v>173</v>
      </c>
      <c r="D52" t="s">
        <v>178</v>
      </c>
      <c r="E52" t="s">
        <v>50</v>
      </c>
      <c r="L52" t="s">
        <v>2790</v>
      </c>
      <c r="Q52" t="s">
        <v>2890</v>
      </c>
      <c r="R52" t="s">
        <v>33</v>
      </c>
      <c r="S52">
        <v>2022</v>
      </c>
      <c r="Y52">
        <v>83</v>
      </c>
    </row>
    <row r="53" spans="1:25" x14ac:dyDescent="0.3">
      <c r="A53" t="s">
        <v>30</v>
      </c>
      <c r="B53" t="s">
        <v>45</v>
      </c>
      <c r="C53" t="s">
        <v>173</v>
      </c>
      <c r="D53" t="s">
        <v>179</v>
      </c>
      <c r="E53" t="s">
        <v>50</v>
      </c>
      <c r="L53" t="s">
        <v>2790</v>
      </c>
      <c r="Q53" t="s">
        <v>2890</v>
      </c>
      <c r="R53" t="s">
        <v>33</v>
      </c>
      <c r="S53">
        <v>2022</v>
      </c>
      <c r="Y53">
        <v>84</v>
      </c>
    </row>
    <row r="54" spans="1:25" x14ac:dyDescent="0.3">
      <c r="A54" t="s">
        <v>30</v>
      </c>
      <c r="B54" t="s">
        <v>45</v>
      </c>
      <c r="C54" t="s">
        <v>173</v>
      </c>
      <c r="D54" t="s">
        <v>180</v>
      </c>
      <c r="E54" t="s">
        <v>50</v>
      </c>
      <c r="L54" t="s">
        <v>2790</v>
      </c>
      <c r="Q54" t="s">
        <v>2890</v>
      </c>
      <c r="R54" t="s">
        <v>33</v>
      </c>
      <c r="S54">
        <v>2022</v>
      </c>
      <c r="Y54">
        <v>85</v>
      </c>
    </row>
    <row r="55" spans="1:25" x14ac:dyDescent="0.3">
      <c r="A55" t="s">
        <v>30</v>
      </c>
      <c r="B55" t="s">
        <v>45</v>
      </c>
      <c r="C55" t="s">
        <v>173</v>
      </c>
      <c r="D55" t="s">
        <v>181</v>
      </c>
      <c r="E55" t="s">
        <v>50</v>
      </c>
      <c r="L55" t="s">
        <v>2790</v>
      </c>
      <c r="Q55" t="s">
        <v>2890</v>
      </c>
      <c r="R55" t="s">
        <v>33</v>
      </c>
      <c r="S55">
        <v>2022</v>
      </c>
      <c r="Y55">
        <v>86</v>
      </c>
    </row>
    <row r="56" spans="1:25" x14ac:dyDescent="0.3">
      <c r="A56" t="s">
        <v>182</v>
      </c>
      <c r="B56" t="s">
        <v>45</v>
      </c>
      <c r="C56" t="s">
        <v>183</v>
      </c>
      <c r="D56"/>
      <c r="E56" t="s">
        <v>34</v>
      </c>
      <c r="F56" t="s">
        <v>185</v>
      </c>
      <c r="G56" t="s">
        <v>48</v>
      </c>
      <c r="H56" t="s">
        <v>184</v>
      </c>
      <c r="I56" t="s">
        <v>36</v>
      </c>
      <c r="L56" t="s">
        <v>2790</v>
      </c>
      <c r="Q56" t="s">
        <v>2890</v>
      </c>
      <c r="R56" t="s">
        <v>33</v>
      </c>
      <c r="S56">
        <v>2022</v>
      </c>
      <c r="U56" t="s">
        <v>186</v>
      </c>
      <c r="Y56">
        <v>87</v>
      </c>
    </row>
    <row r="57" spans="1:25" x14ac:dyDescent="0.3">
      <c r="A57" t="s">
        <v>182</v>
      </c>
      <c r="B57" t="s">
        <v>45</v>
      </c>
      <c r="C57" t="s">
        <v>183</v>
      </c>
      <c r="D57" t="s">
        <v>69</v>
      </c>
      <c r="E57" t="s">
        <v>50</v>
      </c>
      <c r="L57" t="s">
        <v>2790</v>
      </c>
      <c r="Q57" t="s">
        <v>2890</v>
      </c>
      <c r="R57" t="s">
        <v>33</v>
      </c>
      <c r="S57">
        <v>2022</v>
      </c>
      <c r="Y57">
        <v>88</v>
      </c>
    </row>
    <row r="58" spans="1:25" x14ac:dyDescent="0.3">
      <c r="A58" t="s">
        <v>182</v>
      </c>
      <c r="B58" t="s">
        <v>45</v>
      </c>
      <c r="C58" t="s">
        <v>183</v>
      </c>
      <c r="D58" t="s">
        <v>990</v>
      </c>
      <c r="E58" t="s">
        <v>50</v>
      </c>
      <c r="L58" t="s">
        <v>2790</v>
      </c>
      <c r="Q58" t="s">
        <v>2890</v>
      </c>
      <c r="R58" t="s">
        <v>33</v>
      </c>
      <c r="S58">
        <v>2022</v>
      </c>
      <c r="Y58">
        <v>89</v>
      </c>
    </row>
    <row r="59" spans="1:25" x14ac:dyDescent="0.3">
      <c r="A59" t="s">
        <v>182</v>
      </c>
      <c r="B59" t="s">
        <v>45</v>
      </c>
      <c r="C59" t="s">
        <v>183</v>
      </c>
      <c r="D59" t="s">
        <v>187</v>
      </c>
      <c r="E59" t="s">
        <v>50</v>
      </c>
      <c r="L59" t="s">
        <v>2790</v>
      </c>
      <c r="Q59" t="s">
        <v>2890</v>
      </c>
      <c r="R59" t="s">
        <v>33</v>
      </c>
      <c r="S59">
        <v>2022</v>
      </c>
      <c r="Y59">
        <v>90</v>
      </c>
    </row>
    <row r="60" spans="1:25" x14ac:dyDescent="0.3">
      <c r="A60" t="s">
        <v>182</v>
      </c>
      <c r="B60" t="s">
        <v>45</v>
      </c>
      <c r="C60" t="s">
        <v>183</v>
      </c>
      <c r="D60" t="s">
        <v>188</v>
      </c>
      <c r="E60" t="s">
        <v>50</v>
      </c>
      <c r="L60" t="s">
        <v>2790</v>
      </c>
      <c r="Q60" t="s">
        <v>2890</v>
      </c>
      <c r="R60" t="s">
        <v>33</v>
      </c>
      <c r="S60">
        <v>2022</v>
      </c>
      <c r="Y60">
        <v>91</v>
      </c>
    </row>
    <row r="61" spans="1:25" x14ac:dyDescent="0.3">
      <c r="A61" t="s">
        <v>182</v>
      </c>
      <c r="B61" t="s">
        <v>45</v>
      </c>
      <c r="C61" t="s">
        <v>183</v>
      </c>
      <c r="D61" t="s">
        <v>189</v>
      </c>
      <c r="E61" t="s">
        <v>50</v>
      </c>
      <c r="L61" t="s">
        <v>2790</v>
      </c>
      <c r="Q61" t="s">
        <v>2890</v>
      </c>
      <c r="R61" t="s">
        <v>33</v>
      </c>
      <c r="S61">
        <v>2022</v>
      </c>
      <c r="Y61">
        <v>92</v>
      </c>
    </row>
    <row r="62" spans="1:25" x14ac:dyDescent="0.3">
      <c r="A62" t="s">
        <v>182</v>
      </c>
      <c r="B62" t="s">
        <v>45</v>
      </c>
      <c r="C62" t="s">
        <v>183</v>
      </c>
      <c r="D62" t="s">
        <v>190</v>
      </c>
      <c r="E62" t="s">
        <v>50</v>
      </c>
      <c r="L62" t="s">
        <v>2790</v>
      </c>
      <c r="Q62" t="s">
        <v>2890</v>
      </c>
      <c r="R62" t="s">
        <v>33</v>
      </c>
      <c r="S62">
        <v>2022</v>
      </c>
      <c r="Y62">
        <v>93</v>
      </c>
    </row>
    <row r="63" spans="1:25" x14ac:dyDescent="0.3">
      <c r="A63" t="s">
        <v>182</v>
      </c>
      <c r="B63" t="s">
        <v>45</v>
      </c>
      <c r="C63" t="s">
        <v>191</v>
      </c>
      <c r="D63"/>
      <c r="E63" t="s">
        <v>34</v>
      </c>
      <c r="F63" t="s">
        <v>193</v>
      </c>
      <c r="G63" t="s">
        <v>48</v>
      </c>
      <c r="H63" t="s">
        <v>192</v>
      </c>
      <c r="I63" t="s">
        <v>36</v>
      </c>
      <c r="L63" t="s">
        <v>2790</v>
      </c>
      <c r="Q63" t="s">
        <v>2890</v>
      </c>
      <c r="R63" t="s">
        <v>33</v>
      </c>
      <c r="S63">
        <v>2022</v>
      </c>
      <c r="U63" t="s">
        <v>194</v>
      </c>
      <c r="Y63">
        <v>94</v>
      </c>
    </row>
    <row r="64" spans="1:25" x14ac:dyDescent="0.3">
      <c r="A64" t="s">
        <v>182</v>
      </c>
      <c r="B64" t="s">
        <v>45</v>
      </c>
      <c r="C64" t="s">
        <v>191</v>
      </c>
      <c r="D64" t="s">
        <v>69</v>
      </c>
      <c r="E64" t="s">
        <v>50</v>
      </c>
      <c r="L64" t="s">
        <v>2790</v>
      </c>
      <c r="Q64" t="s">
        <v>2890</v>
      </c>
      <c r="R64" t="s">
        <v>33</v>
      </c>
      <c r="S64">
        <v>2022</v>
      </c>
      <c r="Y64">
        <v>95</v>
      </c>
    </row>
    <row r="65" spans="1:25" x14ac:dyDescent="0.3">
      <c r="A65" t="s">
        <v>182</v>
      </c>
      <c r="B65" t="s">
        <v>45</v>
      </c>
      <c r="C65" t="s">
        <v>191</v>
      </c>
      <c r="D65" t="s">
        <v>990</v>
      </c>
      <c r="E65" t="s">
        <v>50</v>
      </c>
      <c r="L65" t="s">
        <v>2790</v>
      </c>
      <c r="Q65" t="s">
        <v>2890</v>
      </c>
      <c r="R65" t="s">
        <v>33</v>
      </c>
      <c r="S65">
        <v>2022</v>
      </c>
      <c r="Y65">
        <v>96</v>
      </c>
    </row>
    <row r="66" spans="1:25" x14ac:dyDescent="0.3">
      <c r="A66" t="s">
        <v>182</v>
      </c>
      <c r="B66" t="s">
        <v>45</v>
      </c>
      <c r="C66" t="s">
        <v>191</v>
      </c>
      <c r="D66" t="s">
        <v>195</v>
      </c>
      <c r="E66" t="s">
        <v>50</v>
      </c>
      <c r="L66" t="s">
        <v>2790</v>
      </c>
      <c r="Q66" t="s">
        <v>2890</v>
      </c>
      <c r="R66" t="s">
        <v>33</v>
      </c>
      <c r="S66">
        <v>2022</v>
      </c>
      <c r="Y66">
        <v>97</v>
      </c>
    </row>
    <row r="67" spans="1:25" x14ac:dyDescent="0.3">
      <c r="A67" t="s">
        <v>182</v>
      </c>
      <c r="B67" t="s">
        <v>45</v>
      </c>
      <c r="C67" t="s">
        <v>191</v>
      </c>
      <c r="D67" t="s">
        <v>196</v>
      </c>
      <c r="E67" t="s">
        <v>50</v>
      </c>
      <c r="L67" t="s">
        <v>2790</v>
      </c>
      <c r="Q67" t="s">
        <v>2890</v>
      </c>
      <c r="R67" t="s">
        <v>33</v>
      </c>
      <c r="S67">
        <v>2022</v>
      </c>
      <c r="Y67">
        <v>98</v>
      </c>
    </row>
    <row r="68" spans="1:25" x14ac:dyDescent="0.3">
      <c r="A68" t="s">
        <v>182</v>
      </c>
      <c r="B68" t="s">
        <v>45</v>
      </c>
      <c r="C68" t="s">
        <v>197</v>
      </c>
      <c r="D68"/>
      <c r="E68" t="s">
        <v>34</v>
      </c>
      <c r="F68" t="s">
        <v>199</v>
      </c>
      <c r="G68" t="s">
        <v>48</v>
      </c>
      <c r="H68" t="s">
        <v>198</v>
      </c>
      <c r="I68" t="s">
        <v>36</v>
      </c>
      <c r="L68" t="s">
        <v>2790</v>
      </c>
      <c r="Q68" t="s">
        <v>2890</v>
      </c>
      <c r="R68" t="s">
        <v>33</v>
      </c>
      <c r="S68">
        <v>2022</v>
      </c>
      <c r="U68" t="s">
        <v>200</v>
      </c>
      <c r="Y68">
        <v>99</v>
      </c>
    </row>
    <row r="69" spans="1:25" x14ac:dyDescent="0.3">
      <c r="A69" t="s">
        <v>182</v>
      </c>
      <c r="B69" t="s">
        <v>45</v>
      </c>
      <c r="C69" t="s">
        <v>197</v>
      </c>
      <c r="D69" t="s">
        <v>69</v>
      </c>
      <c r="E69" t="s">
        <v>50</v>
      </c>
      <c r="L69" t="s">
        <v>2790</v>
      </c>
      <c r="Q69" t="s">
        <v>2890</v>
      </c>
      <c r="R69" t="s">
        <v>33</v>
      </c>
      <c r="S69">
        <v>2022</v>
      </c>
      <c r="Y69">
        <v>100</v>
      </c>
    </row>
    <row r="70" spans="1:25" x14ac:dyDescent="0.3">
      <c r="A70" t="s">
        <v>182</v>
      </c>
      <c r="B70" t="s">
        <v>45</v>
      </c>
      <c r="C70" t="s">
        <v>197</v>
      </c>
      <c r="D70" t="s">
        <v>990</v>
      </c>
      <c r="E70" t="s">
        <v>50</v>
      </c>
      <c r="L70" t="s">
        <v>2790</v>
      </c>
      <c r="Q70" t="s">
        <v>2890</v>
      </c>
      <c r="R70" t="s">
        <v>33</v>
      </c>
      <c r="S70">
        <v>2022</v>
      </c>
      <c r="Y70">
        <v>101</v>
      </c>
    </row>
    <row r="71" spans="1:25" x14ac:dyDescent="0.3">
      <c r="A71" t="s">
        <v>182</v>
      </c>
      <c r="B71" t="s">
        <v>45</v>
      </c>
      <c r="C71" t="s">
        <v>197</v>
      </c>
      <c r="D71" t="s">
        <v>201</v>
      </c>
      <c r="E71" t="s">
        <v>50</v>
      </c>
      <c r="L71" t="s">
        <v>2790</v>
      </c>
      <c r="Q71" t="s">
        <v>2890</v>
      </c>
      <c r="R71" t="s">
        <v>33</v>
      </c>
      <c r="S71">
        <v>2022</v>
      </c>
      <c r="Y71">
        <v>102</v>
      </c>
    </row>
    <row r="72" spans="1:25" x14ac:dyDescent="0.3">
      <c r="A72" t="s">
        <v>182</v>
      </c>
      <c r="B72" t="s">
        <v>45</v>
      </c>
      <c r="C72" t="s">
        <v>197</v>
      </c>
      <c r="D72" t="s">
        <v>202</v>
      </c>
      <c r="E72" t="s">
        <v>50</v>
      </c>
      <c r="L72" t="s">
        <v>2790</v>
      </c>
      <c r="Q72" t="s">
        <v>2890</v>
      </c>
      <c r="R72" t="s">
        <v>33</v>
      </c>
      <c r="S72">
        <v>2022</v>
      </c>
      <c r="Y72">
        <v>103</v>
      </c>
    </row>
    <row r="73" spans="1:25" x14ac:dyDescent="0.3">
      <c r="A73" t="s">
        <v>182</v>
      </c>
      <c r="B73" t="s">
        <v>45</v>
      </c>
      <c r="C73" t="s">
        <v>197</v>
      </c>
      <c r="D73" t="s">
        <v>203</v>
      </c>
      <c r="E73" t="s">
        <v>50</v>
      </c>
      <c r="L73" t="s">
        <v>2790</v>
      </c>
      <c r="Q73" t="s">
        <v>2890</v>
      </c>
      <c r="R73" t="s">
        <v>33</v>
      </c>
      <c r="S73">
        <v>2022</v>
      </c>
      <c r="Y73">
        <v>104</v>
      </c>
    </row>
    <row r="74" spans="1:25" x14ac:dyDescent="0.3">
      <c r="A74" t="s">
        <v>182</v>
      </c>
      <c r="B74" t="s">
        <v>45</v>
      </c>
      <c r="C74" t="s">
        <v>197</v>
      </c>
      <c r="D74" t="s">
        <v>204</v>
      </c>
      <c r="E74" t="s">
        <v>50</v>
      </c>
      <c r="L74" t="s">
        <v>2790</v>
      </c>
      <c r="Q74" t="s">
        <v>2890</v>
      </c>
      <c r="R74" t="s">
        <v>33</v>
      </c>
      <c r="S74">
        <v>2022</v>
      </c>
      <c r="Y74">
        <v>105</v>
      </c>
    </row>
    <row r="75" spans="1:25" x14ac:dyDescent="0.3">
      <c r="A75" t="s">
        <v>182</v>
      </c>
      <c r="B75" t="s">
        <v>45</v>
      </c>
      <c r="C75" t="s">
        <v>197</v>
      </c>
      <c r="D75" t="s">
        <v>205</v>
      </c>
      <c r="E75" t="s">
        <v>50</v>
      </c>
      <c r="L75" t="s">
        <v>2790</v>
      </c>
      <c r="Q75" t="s">
        <v>2890</v>
      </c>
      <c r="R75" t="s">
        <v>33</v>
      </c>
      <c r="S75">
        <v>2022</v>
      </c>
      <c r="Y75">
        <v>106</v>
      </c>
    </row>
    <row r="76" spans="1:25" x14ac:dyDescent="0.3">
      <c r="A76" t="s">
        <v>182</v>
      </c>
      <c r="B76" t="s">
        <v>45</v>
      </c>
      <c r="C76" t="s">
        <v>197</v>
      </c>
      <c r="D76" t="s">
        <v>206</v>
      </c>
      <c r="E76" t="s">
        <v>50</v>
      </c>
      <c r="L76" t="s">
        <v>2790</v>
      </c>
      <c r="Q76" t="s">
        <v>2890</v>
      </c>
      <c r="R76" t="s">
        <v>33</v>
      </c>
      <c r="S76">
        <v>2022</v>
      </c>
      <c r="Y76">
        <v>107</v>
      </c>
    </row>
    <row r="77" spans="1:25" x14ac:dyDescent="0.3">
      <c r="A77" t="s">
        <v>182</v>
      </c>
      <c r="B77" t="s">
        <v>45</v>
      </c>
      <c r="C77" t="s">
        <v>197</v>
      </c>
      <c r="D77" t="s">
        <v>207</v>
      </c>
      <c r="E77" t="s">
        <v>50</v>
      </c>
      <c r="L77" t="s">
        <v>2790</v>
      </c>
      <c r="Q77" t="s">
        <v>2890</v>
      </c>
      <c r="R77" t="s">
        <v>33</v>
      </c>
      <c r="S77">
        <v>2022</v>
      </c>
      <c r="Y77">
        <v>108</v>
      </c>
    </row>
    <row r="78" spans="1:25" x14ac:dyDescent="0.3">
      <c r="A78" t="s">
        <v>182</v>
      </c>
      <c r="B78" t="s">
        <v>45</v>
      </c>
      <c r="C78" t="s">
        <v>208</v>
      </c>
      <c r="D78"/>
      <c r="E78" t="s">
        <v>34</v>
      </c>
      <c r="F78" t="s">
        <v>211</v>
      </c>
      <c r="G78" t="s">
        <v>210</v>
      </c>
      <c r="H78" t="s">
        <v>209</v>
      </c>
      <c r="I78" t="s">
        <v>36</v>
      </c>
      <c r="L78" t="s">
        <v>2790</v>
      </c>
      <c r="Q78" t="s">
        <v>2890</v>
      </c>
      <c r="R78" t="s">
        <v>33</v>
      </c>
      <c r="S78">
        <v>2022</v>
      </c>
      <c r="U78" t="s">
        <v>2891</v>
      </c>
      <c r="W78" t="s">
        <v>2498</v>
      </c>
      <c r="X78" t="s">
        <v>2499</v>
      </c>
      <c r="Y78">
        <v>109</v>
      </c>
    </row>
    <row r="79" spans="1:25" x14ac:dyDescent="0.3">
      <c r="A79" t="s">
        <v>182</v>
      </c>
      <c r="B79" t="s">
        <v>45</v>
      </c>
      <c r="C79" t="s">
        <v>212</v>
      </c>
      <c r="D79"/>
      <c r="E79" t="s">
        <v>34</v>
      </c>
      <c r="F79" t="s">
        <v>214</v>
      </c>
      <c r="G79" t="s">
        <v>210</v>
      </c>
      <c r="H79" t="s">
        <v>213</v>
      </c>
      <c r="I79" t="s">
        <v>36</v>
      </c>
      <c r="L79" t="s">
        <v>2790</v>
      </c>
      <c r="Q79" t="s">
        <v>2890</v>
      </c>
      <c r="R79" t="s">
        <v>33</v>
      </c>
      <c r="S79">
        <v>2022</v>
      </c>
      <c r="U79" t="s">
        <v>2892</v>
      </c>
      <c r="Y79">
        <v>110</v>
      </c>
    </row>
    <row r="80" spans="1:25" x14ac:dyDescent="0.3">
      <c r="A80" t="s">
        <v>182</v>
      </c>
      <c r="B80" t="s">
        <v>45</v>
      </c>
      <c r="C80" t="s">
        <v>215</v>
      </c>
      <c r="D80"/>
      <c r="E80" t="s">
        <v>34</v>
      </c>
      <c r="F80" t="s">
        <v>217</v>
      </c>
      <c r="G80" t="s">
        <v>48</v>
      </c>
      <c r="H80" t="s">
        <v>216</v>
      </c>
      <c r="I80" t="s">
        <v>36</v>
      </c>
      <c r="L80" t="s">
        <v>2790</v>
      </c>
      <c r="Q80" t="s">
        <v>2890</v>
      </c>
      <c r="R80" t="s">
        <v>33</v>
      </c>
      <c r="S80">
        <v>2022</v>
      </c>
      <c r="U80" t="s">
        <v>218</v>
      </c>
      <c r="Y80">
        <v>111</v>
      </c>
    </row>
    <row r="81" spans="1:25" x14ac:dyDescent="0.3">
      <c r="A81" t="s">
        <v>182</v>
      </c>
      <c r="B81" t="s">
        <v>45</v>
      </c>
      <c r="C81" t="s">
        <v>215</v>
      </c>
      <c r="D81" t="s">
        <v>69</v>
      </c>
      <c r="E81" t="s">
        <v>50</v>
      </c>
      <c r="L81" t="s">
        <v>2790</v>
      </c>
      <c r="Q81" t="s">
        <v>2890</v>
      </c>
      <c r="R81" t="s">
        <v>33</v>
      </c>
      <c r="S81">
        <v>2022</v>
      </c>
      <c r="Y81">
        <v>112</v>
      </c>
    </row>
    <row r="82" spans="1:25" x14ac:dyDescent="0.3">
      <c r="A82" t="s">
        <v>182</v>
      </c>
      <c r="B82" t="s">
        <v>45</v>
      </c>
      <c r="C82" t="s">
        <v>215</v>
      </c>
      <c r="D82" t="s">
        <v>990</v>
      </c>
      <c r="E82" t="s">
        <v>50</v>
      </c>
      <c r="L82" t="s">
        <v>2790</v>
      </c>
      <c r="Q82" t="s">
        <v>2890</v>
      </c>
      <c r="R82" t="s">
        <v>33</v>
      </c>
      <c r="S82">
        <v>2022</v>
      </c>
      <c r="Y82">
        <v>113</v>
      </c>
    </row>
    <row r="83" spans="1:25" x14ac:dyDescent="0.3">
      <c r="A83" t="s">
        <v>182</v>
      </c>
      <c r="B83" t="s">
        <v>45</v>
      </c>
      <c r="C83" t="s">
        <v>215</v>
      </c>
      <c r="D83" t="s">
        <v>219</v>
      </c>
      <c r="E83" t="s">
        <v>50</v>
      </c>
      <c r="L83" t="s">
        <v>2790</v>
      </c>
      <c r="Q83" t="s">
        <v>2890</v>
      </c>
      <c r="R83" t="s">
        <v>33</v>
      </c>
      <c r="S83">
        <v>2022</v>
      </c>
      <c r="Y83">
        <v>114</v>
      </c>
    </row>
    <row r="84" spans="1:25" x14ac:dyDescent="0.3">
      <c r="A84" t="s">
        <v>182</v>
      </c>
      <c r="B84" t="s">
        <v>45</v>
      </c>
      <c r="C84" t="s">
        <v>215</v>
      </c>
      <c r="D84" t="s">
        <v>220</v>
      </c>
      <c r="E84" t="s">
        <v>50</v>
      </c>
      <c r="L84" t="s">
        <v>2790</v>
      </c>
      <c r="Q84" t="s">
        <v>2890</v>
      </c>
      <c r="R84" t="s">
        <v>33</v>
      </c>
      <c r="S84">
        <v>2022</v>
      </c>
      <c r="Y84">
        <v>115</v>
      </c>
    </row>
    <row r="85" spans="1:25" x14ac:dyDescent="0.3">
      <c r="A85" t="s">
        <v>182</v>
      </c>
      <c r="B85" t="s">
        <v>45</v>
      </c>
      <c r="C85" t="s">
        <v>215</v>
      </c>
      <c r="D85" t="s">
        <v>221</v>
      </c>
      <c r="E85" t="s">
        <v>50</v>
      </c>
      <c r="L85" t="s">
        <v>2790</v>
      </c>
      <c r="Q85" t="s">
        <v>2890</v>
      </c>
      <c r="R85" t="s">
        <v>33</v>
      </c>
      <c r="S85">
        <v>2022</v>
      </c>
      <c r="Y85">
        <v>116</v>
      </c>
    </row>
    <row r="86" spans="1:25" x14ac:dyDescent="0.3">
      <c r="A86" t="s">
        <v>182</v>
      </c>
      <c r="B86" t="s">
        <v>45</v>
      </c>
      <c r="C86" t="s">
        <v>215</v>
      </c>
      <c r="D86" t="s">
        <v>222</v>
      </c>
      <c r="E86" t="s">
        <v>50</v>
      </c>
      <c r="L86" t="s">
        <v>2790</v>
      </c>
      <c r="Q86" t="s">
        <v>2890</v>
      </c>
      <c r="R86" t="s">
        <v>33</v>
      </c>
      <c r="S86">
        <v>2022</v>
      </c>
      <c r="Y86">
        <v>117</v>
      </c>
    </row>
    <row r="87" spans="1:25" x14ac:dyDescent="0.3">
      <c r="A87" s="2" t="s">
        <v>182</v>
      </c>
      <c r="B87" s="2" t="s">
        <v>223</v>
      </c>
      <c r="C87" s="2"/>
      <c r="D87" s="2"/>
      <c r="E87" s="2" t="s">
        <v>31</v>
      </c>
      <c r="F87" s="2" t="s">
        <v>223</v>
      </c>
      <c r="G87" s="2"/>
      <c r="H87" s="2"/>
      <c r="I87" s="2" t="s">
        <v>1740</v>
      </c>
      <c r="J87" s="2"/>
      <c r="K87" s="2"/>
      <c r="L87" s="2" t="s">
        <v>2790</v>
      </c>
      <c r="M87" s="2"/>
      <c r="N87" s="2"/>
      <c r="O87" s="2"/>
      <c r="P87" s="2"/>
      <c r="Q87" s="2" t="s">
        <v>2890</v>
      </c>
      <c r="R87" s="2" t="s">
        <v>33</v>
      </c>
      <c r="S87" s="2">
        <v>2022</v>
      </c>
      <c r="T87" s="2"/>
      <c r="U87" s="2" t="s">
        <v>223</v>
      </c>
      <c r="V87" s="2" t="s">
        <v>2491</v>
      </c>
      <c r="W87" s="2"/>
      <c r="X87" s="2"/>
      <c r="Y87" s="2">
        <v>118</v>
      </c>
    </row>
    <row r="88" spans="1:25" x14ac:dyDescent="0.3">
      <c r="A88" t="s">
        <v>182</v>
      </c>
      <c r="B88" t="s">
        <v>223</v>
      </c>
      <c r="C88" t="s">
        <v>224</v>
      </c>
      <c r="D88"/>
      <c r="E88" t="s">
        <v>34</v>
      </c>
      <c r="F88" t="s">
        <v>226</v>
      </c>
      <c r="G88" t="s">
        <v>48</v>
      </c>
      <c r="H88" t="s">
        <v>225</v>
      </c>
      <c r="I88" t="s">
        <v>36</v>
      </c>
      <c r="L88" t="s">
        <v>2790</v>
      </c>
      <c r="Q88" t="s">
        <v>2890</v>
      </c>
      <c r="R88" t="s">
        <v>33</v>
      </c>
      <c r="S88">
        <v>2022</v>
      </c>
      <c r="U88" t="s">
        <v>227</v>
      </c>
      <c r="Y88">
        <v>119</v>
      </c>
    </row>
    <row r="89" spans="1:25" x14ac:dyDescent="0.3">
      <c r="A89" t="s">
        <v>182</v>
      </c>
      <c r="B89" t="s">
        <v>223</v>
      </c>
      <c r="C89" t="s">
        <v>224</v>
      </c>
      <c r="D89" t="s">
        <v>69</v>
      </c>
      <c r="E89" t="s">
        <v>50</v>
      </c>
      <c r="L89" t="s">
        <v>2790</v>
      </c>
      <c r="Q89" t="s">
        <v>2890</v>
      </c>
      <c r="R89" t="s">
        <v>33</v>
      </c>
      <c r="S89">
        <v>2022</v>
      </c>
      <c r="Y89">
        <v>120</v>
      </c>
    </row>
    <row r="90" spans="1:25" x14ac:dyDescent="0.3">
      <c r="A90" t="s">
        <v>182</v>
      </c>
      <c r="B90" t="s">
        <v>223</v>
      </c>
      <c r="C90" t="s">
        <v>224</v>
      </c>
      <c r="D90" t="s">
        <v>990</v>
      </c>
      <c r="E90" t="s">
        <v>50</v>
      </c>
      <c r="L90" t="s">
        <v>2790</v>
      </c>
      <c r="Q90" t="s">
        <v>2890</v>
      </c>
      <c r="R90" t="s">
        <v>33</v>
      </c>
      <c r="S90">
        <v>2022</v>
      </c>
      <c r="Y90">
        <v>121</v>
      </c>
    </row>
    <row r="91" spans="1:25" x14ac:dyDescent="0.3">
      <c r="A91" t="s">
        <v>182</v>
      </c>
      <c r="B91" t="s">
        <v>223</v>
      </c>
      <c r="C91" t="s">
        <v>224</v>
      </c>
      <c r="D91" t="s">
        <v>228</v>
      </c>
      <c r="E91" t="s">
        <v>50</v>
      </c>
      <c r="L91" t="s">
        <v>2790</v>
      </c>
      <c r="Q91" t="s">
        <v>2890</v>
      </c>
      <c r="R91" t="s">
        <v>33</v>
      </c>
      <c r="S91">
        <v>2022</v>
      </c>
      <c r="Y91">
        <v>122</v>
      </c>
    </row>
    <row r="92" spans="1:25" x14ac:dyDescent="0.3">
      <c r="A92" t="s">
        <v>182</v>
      </c>
      <c r="B92" t="s">
        <v>223</v>
      </c>
      <c r="C92" t="s">
        <v>224</v>
      </c>
      <c r="D92" t="s">
        <v>229</v>
      </c>
      <c r="E92" t="s">
        <v>50</v>
      </c>
      <c r="L92" t="s">
        <v>2790</v>
      </c>
      <c r="Q92" t="s">
        <v>2890</v>
      </c>
      <c r="R92" t="s">
        <v>33</v>
      </c>
      <c r="S92">
        <v>2022</v>
      </c>
      <c r="Y92">
        <v>123</v>
      </c>
    </row>
    <row r="93" spans="1:25" x14ac:dyDescent="0.3">
      <c r="A93" t="s">
        <v>182</v>
      </c>
      <c r="B93" t="s">
        <v>223</v>
      </c>
      <c r="C93" t="s">
        <v>224</v>
      </c>
      <c r="D93" t="s">
        <v>230</v>
      </c>
      <c r="E93" t="s">
        <v>50</v>
      </c>
      <c r="L93" t="s">
        <v>2790</v>
      </c>
      <c r="Q93" t="s">
        <v>2890</v>
      </c>
      <c r="R93" t="s">
        <v>33</v>
      </c>
      <c r="S93">
        <v>2022</v>
      </c>
      <c r="Y93">
        <v>124</v>
      </c>
    </row>
    <row r="94" spans="1:25" x14ac:dyDescent="0.3">
      <c r="A94" t="s">
        <v>182</v>
      </c>
      <c r="B94" t="s">
        <v>223</v>
      </c>
      <c r="C94" t="s">
        <v>224</v>
      </c>
      <c r="D94" t="s">
        <v>231</v>
      </c>
      <c r="E94" t="s">
        <v>50</v>
      </c>
      <c r="L94" t="s">
        <v>2790</v>
      </c>
      <c r="Q94" t="s">
        <v>2890</v>
      </c>
      <c r="R94" t="s">
        <v>33</v>
      </c>
      <c r="S94">
        <v>2022</v>
      </c>
      <c r="Y94">
        <v>125</v>
      </c>
    </row>
    <row r="95" spans="1:25" x14ac:dyDescent="0.3">
      <c r="A95" s="2" t="s">
        <v>30</v>
      </c>
      <c r="B95" s="2" t="s">
        <v>232</v>
      </c>
      <c r="C95" s="2"/>
      <c r="D95" s="2"/>
      <c r="E95" s="2" t="s">
        <v>31</v>
      </c>
      <c r="F95" s="2" t="s">
        <v>232</v>
      </c>
      <c r="G95" s="2"/>
      <c r="H95" s="2"/>
      <c r="I95" s="2" t="s">
        <v>1740</v>
      </c>
      <c r="J95" s="2"/>
      <c r="K95" s="2"/>
      <c r="L95" s="2" t="s">
        <v>2790</v>
      </c>
      <c r="M95" s="2"/>
      <c r="N95" s="2"/>
      <c r="O95" s="2"/>
      <c r="P95" s="2"/>
      <c r="Q95" s="2" t="s">
        <v>2890</v>
      </c>
      <c r="R95" s="2" t="s">
        <v>33</v>
      </c>
      <c r="S95" s="2">
        <v>2022</v>
      </c>
      <c r="T95" s="2"/>
      <c r="U95" s="2" t="s">
        <v>232</v>
      </c>
      <c r="V95" s="2" t="s">
        <v>2491</v>
      </c>
      <c r="W95" s="2"/>
      <c r="X95" s="2"/>
      <c r="Y95" s="2">
        <v>126</v>
      </c>
    </row>
    <row r="96" spans="1:25" x14ac:dyDescent="0.3">
      <c r="A96" t="s">
        <v>30</v>
      </c>
      <c r="B96" t="s">
        <v>232</v>
      </c>
      <c r="C96" t="s">
        <v>233</v>
      </c>
      <c r="D96"/>
      <c r="E96" t="s">
        <v>34</v>
      </c>
      <c r="F96" t="s">
        <v>235</v>
      </c>
      <c r="G96" t="s">
        <v>48</v>
      </c>
      <c r="H96" t="s">
        <v>234</v>
      </c>
      <c r="I96" t="s">
        <v>36</v>
      </c>
      <c r="J96" t="s">
        <v>42</v>
      </c>
      <c r="K96" t="s">
        <v>49</v>
      </c>
      <c r="L96" t="s">
        <v>2790</v>
      </c>
      <c r="Q96" t="s">
        <v>2890</v>
      </c>
      <c r="R96" t="s">
        <v>33</v>
      </c>
      <c r="S96">
        <v>2022</v>
      </c>
      <c r="U96" t="s">
        <v>236</v>
      </c>
      <c r="Y96">
        <v>127</v>
      </c>
    </row>
    <row r="97" spans="1:25" x14ac:dyDescent="0.3">
      <c r="A97" t="s">
        <v>30</v>
      </c>
      <c r="B97" t="s">
        <v>232</v>
      </c>
      <c r="C97" t="s">
        <v>233</v>
      </c>
      <c r="D97" t="s">
        <v>69</v>
      </c>
      <c r="E97" t="s">
        <v>50</v>
      </c>
      <c r="L97" t="s">
        <v>2790</v>
      </c>
      <c r="Q97" t="s">
        <v>2890</v>
      </c>
      <c r="R97" t="s">
        <v>33</v>
      </c>
      <c r="S97">
        <v>2022</v>
      </c>
      <c r="Y97">
        <v>128</v>
      </c>
    </row>
    <row r="98" spans="1:25" x14ac:dyDescent="0.3">
      <c r="A98" t="s">
        <v>30</v>
      </c>
      <c r="B98" t="s">
        <v>232</v>
      </c>
      <c r="C98" t="s">
        <v>233</v>
      </c>
      <c r="D98" t="s">
        <v>990</v>
      </c>
      <c r="E98" t="s">
        <v>50</v>
      </c>
      <c r="L98" t="s">
        <v>2790</v>
      </c>
      <c r="Q98" t="s">
        <v>2890</v>
      </c>
      <c r="R98" t="s">
        <v>33</v>
      </c>
      <c r="S98">
        <v>2022</v>
      </c>
      <c r="Y98">
        <v>129</v>
      </c>
    </row>
    <row r="99" spans="1:25" x14ac:dyDescent="0.3">
      <c r="A99" t="s">
        <v>30</v>
      </c>
      <c r="B99" t="s">
        <v>232</v>
      </c>
      <c r="C99" t="s">
        <v>233</v>
      </c>
      <c r="D99" t="s">
        <v>237</v>
      </c>
      <c r="E99" t="s">
        <v>50</v>
      </c>
      <c r="L99" t="s">
        <v>2790</v>
      </c>
      <c r="Q99" t="s">
        <v>2890</v>
      </c>
      <c r="R99" t="s">
        <v>33</v>
      </c>
      <c r="S99">
        <v>2022</v>
      </c>
      <c r="Y99">
        <v>130</v>
      </c>
    </row>
    <row r="100" spans="1:25" x14ac:dyDescent="0.3">
      <c r="A100" t="s">
        <v>30</v>
      </c>
      <c r="B100" t="s">
        <v>232</v>
      </c>
      <c r="C100" t="s">
        <v>233</v>
      </c>
      <c r="D100" t="s">
        <v>238</v>
      </c>
      <c r="E100" t="s">
        <v>50</v>
      </c>
      <c r="L100" t="s">
        <v>2790</v>
      </c>
      <c r="Q100" t="s">
        <v>2890</v>
      </c>
      <c r="R100" t="s">
        <v>33</v>
      </c>
      <c r="S100">
        <v>2022</v>
      </c>
      <c r="Y100">
        <v>131</v>
      </c>
    </row>
    <row r="101" spans="1:25" x14ac:dyDescent="0.3">
      <c r="A101" t="s">
        <v>30</v>
      </c>
      <c r="B101" t="s">
        <v>232</v>
      </c>
      <c r="C101" t="s">
        <v>233</v>
      </c>
      <c r="D101" t="s">
        <v>239</v>
      </c>
      <c r="E101" t="s">
        <v>50</v>
      </c>
      <c r="L101" t="s">
        <v>2790</v>
      </c>
      <c r="Q101" t="s">
        <v>2890</v>
      </c>
      <c r="R101" t="s">
        <v>33</v>
      </c>
      <c r="S101">
        <v>2022</v>
      </c>
      <c r="Y101">
        <v>132</v>
      </c>
    </row>
    <row r="102" spans="1:25" x14ac:dyDescent="0.3">
      <c r="A102" t="s">
        <v>30</v>
      </c>
      <c r="B102" t="s">
        <v>232</v>
      </c>
      <c r="C102" t="s">
        <v>233</v>
      </c>
      <c r="D102" t="s">
        <v>240</v>
      </c>
      <c r="E102" t="s">
        <v>50</v>
      </c>
      <c r="L102" t="s">
        <v>2790</v>
      </c>
      <c r="Q102" t="s">
        <v>2890</v>
      </c>
      <c r="R102" t="s">
        <v>33</v>
      </c>
      <c r="S102">
        <v>2022</v>
      </c>
      <c r="Y102">
        <v>133</v>
      </c>
    </row>
    <row r="103" spans="1:25" x14ac:dyDescent="0.3">
      <c r="A103" t="s">
        <v>30</v>
      </c>
      <c r="B103" t="s">
        <v>232</v>
      </c>
      <c r="C103" t="s">
        <v>233</v>
      </c>
      <c r="D103" t="s">
        <v>241</v>
      </c>
      <c r="E103" t="s">
        <v>50</v>
      </c>
      <c r="L103" t="s">
        <v>2790</v>
      </c>
      <c r="Q103" t="s">
        <v>2890</v>
      </c>
      <c r="R103" t="s">
        <v>33</v>
      </c>
      <c r="S103">
        <v>2022</v>
      </c>
      <c r="Y103">
        <v>134</v>
      </c>
    </row>
    <row r="104" spans="1:25" x14ac:dyDescent="0.3">
      <c r="A104" t="s">
        <v>30</v>
      </c>
      <c r="B104" t="s">
        <v>232</v>
      </c>
      <c r="C104" t="s">
        <v>233</v>
      </c>
      <c r="D104" t="s">
        <v>242</v>
      </c>
      <c r="E104" t="s">
        <v>50</v>
      </c>
      <c r="L104" t="s">
        <v>2790</v>
      </c>
      <c r="Q104" t="s">
        <v>2890</v>
      </c>
      <c r="R104" t="s">
        <v>33</v>
      </c>
      <c r="S104">
        <v>2022</v>
      </c>
      <c r="Y104">
        <v>135</v>
      </c>
    </row>
    <row r="105" spans="1:25" x14ac:dyDescent="0.3">
      <c r="A105" t="s">
        <v>30</v>
      </c>
      <c r="B105" t="s">
        <v>232</v>
      </c>
      <c r="C105" t="s">
        <v>233</v>
      </c>
      <c r="D105" t="s">
        <v>243</v>
      </c>
      <c r="E105" t="s">
        <v>50</v>
      </c>
      <c r="L105" t="s">
        <v>2790</v>
      </c>
      <c r="Q105" t="s">
        <v>2890</v>
      </c>
      <c r="R105" t="s">
        <v>33</v>
      </c>
      <c r="S105">
        <v>2022</v>
      </c>
      <c r="Y105">
        <v>136</v>
      </c>
    </row>
    <row r="106" spans="1:25" x14ac:dyDescent="0.3">
      <c r="A106" t="s">
        <v>30</v>
      </c>
      <c r="B106" t="s">
        <v>232</v>
      </c>
      <c r="C106" t="s">
        <v>233</v>
      </c>
      <c r="D106" t="s">
        <v>244</v>
      </c>
      <c r="E106" t="s">
        <v>50</v>
      </c>
      <c r="L106" t="s">
        <v>2790</v>
      </c>
      <c r="Q106" t="s">
        <v>2890</v>
      </c>
      <c r="R106" t="s">
        <v>33</v>
      </c>
      <c r="S106">
        <v>2022</v>
      </c>
      <c r="Y106">
        <v>137</v>
      </c>
    </row>
    <row r="107" spans="1:25" x14ac:dyDescent="0.3">
      <c r="A107" t="s">
        <v>30</v>
      </c>
      <c r="B107" t="s">
        <v>232</v>
      </c>
      <c r="C107" t="s">
        <v>233</v>
      </c>
      <c r="D107" t="s">
        <v>245</v>
      </c>
      <c r="E107" t="s">
        <v>50</v>
      </c>
      <c r="L107" t="s">
        <v>2790</v>
      </c>
      <c r="Q107" t="s">
        <v>2890</v>
      </c>
      <c r="R107" t="s">
        <v>33</v>
      </c>
      <c r="S107">
        <v>2022</v>
      </c>
      <c r="Y107">
        <v>138</v>
      </c>
    </row>
    <row r="108" spans="1:25" x14ac:dyDescent="0.3">
      <c r="A108" t="s">
        <v>30</v>
      </c>
      <c r="B108" t="s">
        <v>232</v>
      </c>
      <c r="C108" t="s">
        <v>233</v>
      </c>
      <c r="D108" t="s">
        <v>246</v>
      </c>
      <c r="E108" t="s">
        <v>50</v>
      </c>
      <c r="L108" t="s">
        <v>2790</v>
      </c>
      <c r="Q108" t="s">
        <v>2890</v>
      </c>
      <c r="R108" t="s">
        <v>33</v>
      </c>
      <c r="S108">
        <v>2022</v>
      </c>
      <c r="Y108">
        <v>139</v>
      </c>
    </row>
    <row r="109" spans="1:25" x14ac:dyDescent="0.3">
      <c r="A109" t="s">
        <v>30</v>
      </c>
      <c r="B109" t="s">
        <v>232</v>
      </c>
      <c r="C109" t="s">
        <v>233</v>
      </c>
      <c r="D109" t="s">
        <v>247</v>
      </c>
      <c r="E109" t="s">
        <v>50</v>
      </c>
      <c r="L109" t="s">
        <v>2790</v>
      </c>
      <c r="Q109" t="s">
        <v>2890</v>
      </c>
      <c r="R109" t="s">
        <v>33</v>
      </c>
      <c r="S109">
        <v>2022</v>
      </c>
      <c r="Y109">
        <v>140</v>
      </c>
    </row>
    <row r="110" spans="1:25" x14ac:dyDescent="0.3">
      <c r="A110" t="s">
        <v>30</v>
      </c>
      <c r="B110" t="s">
        <v>232</v>
      </c>
      <c r="C110" t="s">
        <v>233</v>
      </c>
      <c r="D110" t="s">
        <v>248</v>
      </c>
      <c r="E110" t="s">
        <v>50</v>
      </c>
      <c r="L110" t="s">
        <v>2790</v>
      </c>
      <c r="Q110" t="s">
        <v>2890</v>
      </c>
      <c r="R110" t="s">
        <v>33</v>
      </c>
      <c r="S110">
        <v>2022</v>
      </c>
      <c r="Y110">
        <v>141</v>
      </c>
    </row>
    <row r="111" spans="1:25" x14ac:dyDescent="0.3">
      <c r="A111" t="s">
        <v>30</v>
      </c>
      <c r="B111" t="s">
        <v>232</v>
      </c>
      <c r="C111" t="s">
        <v>233</v>
      </c>
      <c r="D111" t="s">
        <v>249</v>
      </c>
      <c r="E111" t="s">
        <v>50</v>
      </c>
      <c r="L111" t="s">
        <v>2790</v>
      </c>
      <c r="Q111" t="s">
        <v>2890</v>
      </c>
      <c r="R111" t="s">
        <v>33</v>
      </c>
      <c r="S111">
        <v>2022</v>
      </c>
      <c r="Y111">
        <v>142</v>
      </c>
    </row>
    <row r="112" spans="1:25" x14ac:dyDescent="0.3">
      <c r="A112" t="s">
        <v>30</v>
      </c>
      <c r="B112" t="s">
        <v>232</v>
      </c>
      <c r="C112" t="s">
        <v>233</v>
      </c>
      <c r="D112" t="s">
        <v>250</v>
      </c>
      <c r="E112" t="s">
        <v>50</v>
      </c>
      <c r="L112" t="s">
        <v>2790</v>
      </c>
      <c r="Q112" t="s">
        <v>2890</v>
      </c>
      <c r="R112" t="s">
        <v>33</v>
      </c>
      <c r="S112">
        <v>2022</v>
      </c>
      <c r="Y112">
        <v>143</v>
      </c>
    </row>
    <row r="113" spans="1:25" x14ac:dyDescent="0.3">
      <c r="A113" t="s">
        <v>30</v>
      </c>
      <c r="B113" t="s">
        <v>232</v>
      </c>
      <c r="C113" t="s">
        <v>251</v>
      </c>
      <c r="D113"/>
      <c r="E113" t="s">
        <v>34</v>
      </c>
      <c r="F113" t="s">
        <v>253</v>
      </c>
      <c r="G113" t="s">
        <v>48</v>
      </c>
      <c r="H113" t="s">
        <v>252</v>
      </c>
      <c r="I113" t="s">
        <v>36</v>
      </c>
      <c r="J113" t="s">
        <v>46</v>
      </c>
      <c r="K113" t="s">
        <v>49</v>
      </c>
      <c r="L113" t="s">
        <v>2790</v>
      </c>
      <c r="Q113" t="s">
        <v>2890</v>
      </c>
      <c r="R113" t="s">
        <v>33</v>
      </c>
      <c r="S113">
        <v>2022</v>
      </c>
      <c r="U113" t="s">
        <v>254</v>
      </c>
      <c r="Y113">
        <v>144</v>
      </c>
    </row>
    <row r="114" spans="1:25" x14ac:dyDescent="0.3">
      <c r="A114" t="s">
        <v>30</v>
      </c>
      <c r="B114" t="s">
        <v>232</v>
      </c>
      <c r="C114" t="s">
        <v>251</v>
      </c>
      <c r="D114" t="s">
        <v>69</v>
      </c>
      <c r="E114" t="s">
        <v>50</v>
      </c>
      <c r="L114" t="s">
        <v>2790</v>
      </c>
      <c r="Q114" t="s">
        <v>2890</v>
      </c>
      <c r="R114" t="s">
        <v>33</v>
      </c>
      <c r="S114">
        <v>2022</v>
      </c>
      <c r="Y114">
        <v>145</v>
      </c>
    </row>
    <row r="115" spans="1:25" x14ac:dyDescent="0.3">
      <c r="A115" t="s">
        <v>30</v>
      </c>
      <c r="B115" t="s">
        <v>232</v>
      </c>
      <c r="C115" t="s">
        <v>251</v>
      </c>
      <c r="D115" t="s">
        <v>990</v>
      </c>
      <c r="E115" t="s">
        <v>50</v>
      </c>
      <c r="L115" t="s">
        <v>2790</v>
      </c>
      <c r="Q115" t="s">
        <v>2890</v>
      </c>
      <c r="R115" t="s">
        <v>33</v>
      </c>
      <c r="S115">
        <v>2022</v>
      </c>
      <c r="Y115">
        <v>146</v>
      </c>
    </row>
    <row r="116" spans="1:25" x14ac:dyDescent="0.3">
      <c r="A116" t="s">
        <v>30</v>
      </c>
      <c r="B116" t="s">
        <v>232</v>
      </c>
      <c r="C116" t="s">
        <v>251</v>
      </c>
      <c r="D116" t="s">
        <v>255</v>
      </c>
      <c r="E116" t="s">
        <v>50</v>
      </c>
      <c r="L116" t="s">
        <v>2790</v>
      </c>
      <c r="Q116" t="s">
        <v>2890</v>
      </c>
      <c r="R116" t="s">
        <v>33</v>
      </c>
      <c r="S116">
        <v>2022</v>
      </c>
      <c r="Y116">
        <v>147</v>
      </c>
    </row>
    <row r="117" spans="1:25" x14ac:dyDescent="0.3">
      <c r="A117" t="s">
        <v>30</v>
      </c>
      <c r="B117" t="s">
        <v>232</v>
      </c>
      <c r="C117" t="s">
        <v>251</v>
      </c>
      <c r="D117" t="s">
        <v>256</v>
      </c>
      <c r="E117" t="s">
        <v>50</v>
      </c>
      <c r="L117" t="s">
        <v>2790</v>
      </c>
      <c r="Q117" t="s">
        <v>2890</v>
      </c>
      <c r="R117" t="s">
        <v>33</v>
      </c>
      <c r="S117">
        <v>2022</v>
      </c>
      <c r="Y117">
        <v>148</v>
      </c>
    </row>
    <row r="118" spans="1:25" x14ac:dyDescent="0.3">
      <c r="A118" t="s">
        <v>30</v>
      </c>
      <c r="B118" t="s">
        <v>232</v>
      </c>
      <c r="C118" t="s">
        <v>251</v>
      </c>
      <c r="D118" t="s">
        <v>257</v>
      </c>
      <c r="E118" t="s">
        <v>50</v>
      </c>
      <c r="L118" t="s">
        <v>2790</v>
      </c>
      <c r="Q118" t="s">
        <v>2890</v>
      </c>
      <c r="R118" t="s">
        <v>33</v>
      </c>
      <c r="S118">
        <v>2022</v>
      </c>
      <c r="Y118">
        <v>149</v>
      </c>
    </row>
    <row r="119" spans="1:25" s="2" customFormat="1" x14ac:dyDescent="0.3">
      <c r="A119" t="s">
        <v>30</v>
      </c>
      <c r="B119" t="s">
        <v>232</v>
      </c>
      <c r="C119" t="s">
        <v>251</v>
      </c>
      <c r="D119" t="s">
        <v>258</v>
      </c>
      <c r="E119" t="s">
        <v>50</v>
      </c>
      <c r="F119"/>
      <c r="G119"/>
      <c r="H119"/>
      <c r="I119"/>
      <c r="J119"/>
      <c r="K119"/>
      <c r="L119" t="s">
        <v>2790</v>
      </c>
      <c r="M119"/>
      <c r="N119"/>
      <c r="O119"/>
      <c r="P119"/>
      <c r="Q119" t="s">
        <v>2890</v>
      </c>
      <c r="R119" t="s">
        <v>33</v>
      </c>
      <c r="S119">
        <v>2022</v>
      </c>
      <c r="T119"/>
      <c r="U119"/>
      <c r="V119"/>
      <c r="W119"/>
      <c r="X119"/>
      <c r="Y119">
        <v>150</v>
      </c>
    </row>
    <row r="120" spans="1:25" x14ac:dyDescent="0.3">
      <c r="A120" t="s">
        <v>30</v>
      </c>
      <c r="B120" t="s">
        <v>232</v>
      </c>
      <c r="C120" t="s">
        <v>251</v>
      </c>
      <c r="D120" t="s">
        <v>259</v>
      </c>
      <c r="E120" t="s">
        <v>50</v>
      </c>
      <c r="L120" t="s">
        <v>2790</v>
      </c>
      <c r="Q120" t="s">
        <v>2890</v>
      </c>
      <c r="R120" t="s">
        <v>33</v>
      </c>
      <c r="S120">
        <v>2022</v>
      </c>
      <c r="Y120">
        <v>151</v>
      </c>
    </row>
    <row r="121" spans="1:25" x14ac:dyDescent="0.3">
      <c r="A121" t="s">
        <v>30</v>
      </c>
      <c r="B121" t="s">
        <v>232</v>
      </c>
      <c r="C121" t="s">
        <v>251</v>
      </c>
      <c r="D121" t="s">
        <v>260</v>
      </c>
      <c r="E121" t="s">
        <v>50</v>
      </c>
      <c r="L121" t="s">
        <v>2790</v>
      </c>
      <c r="Q121" t="s">
        <v>2890</v>
      </c>
      <c r="R121" t="s">
        <v>33</v>
      </c>
      <c r="S121">
        <v>2022</v>
      </c>
      <c r="Y121">
        <v>152</v>
      </c>
    </row>
    <row r="122" spans="1:25" x14ac:dyDescent="0.3">
      <c r="A122" s="2" t="s">
        <v>30</v>
      </c>
      <c r="B122" s="2" t="s">
        <v>261</v>
      </c>
      <c r="C122" s="2"/>
      <c r="D122" s="2"/>
      <c r="E122" s="2" t="s">
        <v>31</v>
      </c>
      <c r="F122" s="2" t="s">
        <v>261</v>
      </c>
      <c r="G122" s="2"/>
      <c r="H122" s="2"/>
      <c r="I122" s="2" t="s">
        <v>1740</v>
      </c>
      <c r="J122" s="2"/>
      <c r="K122" s="2"/>
      <c r="L122" s="2" t="s">
        <v>2790</v>
      </c>
      <c r="M122" s="2"/>
      <c r="N122" s="2"/>
      <c r="O122" s="2"/>
      <c r="P122" s="2"/>
      <c r="Q122" s="2" t="s">
        <v>2890</v>
      </c>
      <c r="R122" s="2" t="s">
        <v>33</v>
      </c>
      <c r="S122" s="2">
        <v>2022</v>
      </c>
      <c r="T122" s="2"/>
      <c r="U122" s="2" t="s">
        <v>261</v>
      </c>
      <c r="V122" s="2" t="s">
        <v>2491</v>
      </c>
      <c r="W122" s="2"/>
      <c r="X122" s="2"/>
      <c r="Y122" s="2">
        <v>153</v>
      </c>
    </row>
    <row r="123" spans="1:25" x14ac:dyDescent="0.3">
      <c r="A123" t="s">
        <v>30</v>
      </c>
      <c r="B123" t="s">
        <v>261</v>
      </c>
      <c r="C123" t="s">
        <v>262</v>
      </c>
      <c r="D123"/>
      <c r="E123" t="s">
        <v>34</v>
      </c>
      <c r="F123" t="s">
        <v>264</v>
      </c>
      <c r="G123" t="s">
        <v>48</v>
      </c>
      <c r="H123" t="s">
        <v>263</v>
      </c>
      <c r="I123" t="s">
        <v>36</v>
      </c>
      <c r="J123" t="s">
        <v>122</v>
      </c>
      <c r="K123" t="s">
        <v>49</v>
      </c>
      <c r="L123" t="s">
        <v>2790</v>
      </c>
      <c r="Q123" t="s">
        <v>2890</v>
      </c>
      <c r="R123" t="s">
        <v>33</v>
      </c>
      <c r="S123">
        <v>2022</v>
      </c>
      <c r="U123" t="s">
        <v>265</v>
      </c>
      <c r="Y123">
        <v>154</v>
      </c>
    </row>
    <row r="124" spans="1:25" x14ac:dyDescent="0.3">
      <c r="A124" t="s">
        <v>30</v>
      </c>
      <c r="B124" t="s">
        <v>261</v>
      </c>
      <c r="C124" t="s">
        <v>262</v>
      </c>
      <c r="D124" t="s">
        <v>69</v>
      </c>
      <c r="E124" t="s">
        <v>50</v>
      </c>
      <c r="L124" t="s">
        <v>2790</v>
      </c>
      <c r="Q124" t="s">
        <v>2890</v>
      </c>
      <c r="R124" t="s">
        <v>33</v>
      </c>
      <c r="S124">
        <v>2022</v>
      </c>
      <c r="Y124">
        <v>155</v>
      </c>
    </row>
    <row r="125" spans="1:25" x14ac:dyDescent="0.3">
      <c r="A125" t="s">
        <v>30</v>
      </c>
      <c r="B125" t="s">
        <v>261</v>
      </c>
      <c r="C125" t="s">
        <v>262</v>
      </c>
      <c r="D125" t="s">
        <v>990</v>
      </c>
      <c r="E125" t="s">
        <v>50</v>
      </c>
      <c r="L125" t="s">
        <v>2790</v>
      </c>
      <c r="Q125" t="s">
        <v>2890</v>
      </c>
      <c r="R125" t="s">
        <v>33</v>
      </c>
      <c r="S125">
        <v>2022</v>
      </c>
      <c r="Y125">
        <v>156</v>
      </c>
    </row>
    <row r="126" spans="1:25" x14ac:dyDescent="0.3">
      <c r="A126" t="s">
        <v>30</v>
      </c>
      <c r="B126" t="s">
        <v>261</v>
      </c>
      <c r="C126" t="s">
        <v>262</v>
      </c>
      <c r="D126" t="s">
        <v>266</v>
      </c>
      <c r="E126" t="s">
        <v>50</v>
      </c>
      <c r="L126" t="s">
        <v>2790</v>
      </c>
      <c r="Q126" t="s">
        <v>2890</v>
      </c>
      <c r="R126" t="s">
        <v>33</v>
      </c>
      <c r="S126">
        <v>2022</v>
      </c>
      <c r="Y126">
        <v>157</v>
      </c>
    </row>
    <row r="127" spans="1:25" s="2" customFormat="1" x14ac:dyDescent="0.3">
      <c r="A127" t="s">
        <v>30</v>
      </c>
      <c r="B127" t="s">
        <v>261</v>
      </c>
      <c r="C127" t="s">
        <v>262</v>
      </c>
      <c r="D127" t="s">
        <v>267</v>
      </c>
      <c r="E127" t="s">
        <v>50</v>
      </c>
      <c r="F127"/>
      <c r="G127"/>
      <c r="H127"/>
      <c r="I127"/>
      <c r="J127"/>
      <c r="K127"/>
      <c r="L127" t="s">
        <v>2790</v>
      </c>
      <c r="M127"/>
      <c r="N127"/>
      <c r="O127"/>
      <c r="P127"/>
      <c r="Q127" t="s">
        <v>2890</v>
      </c>
      <c r="R127" t="s">
        <v>33</v>
      </c>
      <c r="S127">
        <v>2022</v>
      </c>
      <c r="T127"/>
      <c r="U127"/>
      <c r="V127"/>
      <c r="W127"/>
      <c r="X127"/>
      <c r="Y127">
        <v>158</v>
      </c>
    </row>
    <row r="128" spans="1:25" x14ac:dyDescent="0.3">
      <c r="A128" s="2" t="s">
        <v>30</v>
      </c>
      <c r="B128" s="2" t="s">
        <v>268</v>
      </c>
      <c r="C128" s="2"/>
      <c r="D128" s="2"/>
      <c r="E128" s="2" t="s">
        <v>31</v>
      </c>
      <c r="F128" s="2" t="s">
        <v>268</v>
      </c>
      <c r="G128" s="2"/>
      <c r="H128" s="2"/>
      <c r="I128" s="2" t="s">
        <v>1740</v>
      </c>
      <c r="J128" s="2"/>
      <c r="K128" s="2"/>
      <c r="L128" s="2" t="s">
        <v>2790</v>
      </c>
      <c r="M128" s="2"/>
      <c r="N128" s="2"/>
      <c r="O128" s="2"/>
      <c r="P128" s="2"/>
      <c r="Q128" s="2" t="s">
        <v>2890</v>
      </c>
      <c r="R128" s="2" t="s">
        <v>33</v>
      </c>
      <c r="S128" s="2">
        <v>2022</v>
      </c>
      <c r="T128" s="2"/>
      <c r="U128" s="2" t="s">
        <v>268</v>
      </c>
      <c r="V128" s="2" t="s">
        <v>2491</v>
      </c>
      <c r="W128" s="2"/>
      <c r="X128" s="2"/>
      <c r="Y128" s="2">
        <v>159</v>
      </c>
    </row>
    <row r="129" spans="1:25" x14ac:dyDescent="0.3">
      <c r="A129" t="s">
        <v>30</v>
      </c>
      <c r="B129" t="s">
        <v>268</v>
      </c>
      <c r="C129" t="s">
        <v>269</v>
      </c>
      <c r="D129"/>
      <c r="E129" t="s">
        <v>34</v>
      </c>
      <c r="F129" t="s">
        <v>271</v>
      </c>
      <c r="G129" t="s">
        <v>48</v>
      </c>
      <c r="H129" t="s">
        <v>270</v>
      </c>
      <c r="I129" t="s">
        <v>36</v>
      </c>
      <c r="J129" t="s">
        <v>122</v>
      </c>
      <c r="K129" t="s">
        <v>49</v>
      </c>
      <c r="L129" t="s">
        <v>2790</v>
      </c>
      <c r="Q129" t="s">
        <v>2890</v>
      </c>
      <c r="R129" t="s">
        <v>33</v>
      </c>
      <c r="S129">
        <v>2022</v>
      </c>
      <c r="U129" t="s">
        <v>272</v>
      </c>
      <c r="Y129">
        <v>160</v>
      </c>
    </row>
    <row r="130" spans="1:25" x14ac:dyDescent="0.3">
      <c r="A130" t="s">
        <v>30</v>
      </c>
      <c r="B130" t="s">
        <v>268</v>
      </c>
      <c r="C130" t="s">
        <v>269</v>
      </c>
      <c r="D130" t="s">
        <v>69</v>
      </c>
      <c r="E130" t="s">
        <v>50</v>
      </c>
      <c r="L130" t="s">
        <v>2790</v>
      </c>
      <c r="Q130" t="s">
        <v>2890</v>
      </c>
      <c r="R130" t="s">
        <v>33</v>
      </c>
      <c r="S130">
        <v>2022</v>
      </c>
      <c r="Y130">
        <v>161</v>
      </c>
    </row>
    <row r="131" spans="1:25" x14ac:dyDescent="0.3">
      <c r="A131" t="s">
        <v>30</v>
      </c>
      <c r="B131" t="s">
        <v>268</v>
      </c>
      <c r="C131" t="s">
        <v>269</v>
      </c>
      <c r="D131" t="s">
        <v>990</v>
      </c>
      <c r="E131" t="s">
        <v>50</v>
      </c>
      <c r="L131" t="s">
        <v>2790</v>
      </c>
      <c r="Q131" t="s">
        <v>2890</v>
      </c>
      <c r="R131" t="s">
        <v>33</v>
      </c>
      <c r="S131">
        <v>2022</v>
      </c>
      <c r="Y131">
        <v>162</v>
      </c>
    </row>
    <row r="132" spans="1:25" x14ac:dyDescent="0.3">
      <c r="A132" t="s">
        <v>30</v>
      </c>
      <c r="B132" t="s">
        <v>268</v>
      </c>
      <c r="C132" t="s">
        <v>269</v>
      </c>
      <c r="D132" t="s">
        <v>273</v>
      </c>
      <c r="E132" t="s">
        <v>50</v>
      </c>
      <c r="L132" t="s">
        <v>2790</v>
      </c>
      <c r="Q132" t="s">
        <v>2890</v>
      </c>
      <c r="R132" t="s">
        <v>33</v>
      </c>
      <c r="S132">
        <v>2022</v>
      </c>
      <c r="Y132">
        <v>163</v>
      </c>
    </row>
    <row r="133" spans="1:25" x14ac:dyDescent="0.3">
      <c r="A133" t="s">
        <v>30</v>
      </c>
      <c r="B133" t="s">
        <v>268</v>
      </c>
      <c r="C133" t="s">
        <v>269</v>
      </c>
      <c r="D133" t="s">
        <v>274</v>
      </c>
      <c r="E133" t="s">
        <v>50</v>
      </c>
      <c r="L133" t="s">
        <v>2790</v>
      </c>
      <c r="Q133" t="s">
        <v>2890</v>
      </c>
      <c r="R133" t="s">
        <v>33</v>
      </c>
      <c r="S133">
        <v>2022</v>
      </c>
      <c r="Y133">
        <v>164</v>
      </c>
    </row>
    <row r="134" spans="1:25" x14ac:dyDescent="0.3">
      <c r="A134" s="2" t="s">
        <v>30</v>
      </c>
      <c r="B134" s="2" t="s">
        <v>275</v>
      </c>
      <c r="C134" s="2"/>
      <c r="D134" s="2"/>
      <c r="E134" s="2" t="s">
        <v>31</v>
      </c>
      <c r="F134" s="2" t="s">
        <v>275</v>
      </c>
      <c r="G134" s="2"/>
      <c r="H134" s="2"/>
      <c r="I134" s="2" t="s">
        <v>1740</v>
      </c>
      <c r="J134" s="2"/>
      <c r="K134" s="2"/>
      <c r="L134" s="2" t="s">
        <v>2790</v>
      </c>
      <c r="M134" s="2"/>
      <c r="N134" s="2"/>
      <c r="O134" s="2"/>
      <c r="P134" s="2"/>
      <c r="Q134" s="2" t="s">
        <v>2890</v>
      </c>
      <c r="R134" s="2" t="s">
        <v>33</v>
      </c>
      <c r="S134" s="2">
        <v>2022</v>
      </c>
      <c r="T134" s="2"/>
      <c r="U134" s="2" t="s">
        <v>275</v>
      </c>
      <c r="V134" s="2" t="s">
        <v>2491</v>
      </c>
      <c r="W134" s="2"/>
      <c r="X134" s="2"/>
      <c r="Y134" s="2">
        <v>165</v>
      </c>
    </row>
    <row r="135" spans="1:25" x14ac:dyDescent="0.3">
      <c r="A135" t="s">
        <v>30</v>
      </c>
      <c r="B135" t="s">
        <v>275</v>
      </c>
      <c r="C135" t="s">
        <v>276</v>
      </c>
      <c r="D135"/>
      <c r="E135" t="s">
        <v>34</v>
      </c>
      <c r="F135" t="s">
        <v>278</v>
      </c>
      <c r="G135" t="s">
        <v>48</v>
      </c>
      <c r="H135" t="s">
        <v>277</v>
      </c>
      <c r="I135" t="s">
        <v>36</v>
      </c>
      <c r="J135" t="s">
        <v>122</v>
      </c>
      <c r="K135" t="s">
        <v>38</v>
      </c>
      <c r="L135" t="s">
        <v>2790</v>
      </c>
      <c r="Q135" t="s">
        <v>2890</v>
      </c>
      <c r="R135" t="s">
        <v>33</v>
      </c>
      <c r="S135">
        <v>2022</v>
      </c>
      <c r="U135" t="s">
        <v>279</v>
      </c>
      <c r="Y135">
        <v>166</v>
      </c>
    </row>
    <row r="136" spans="1:25" x14ac:dyDescent="0.3">
      <c r="A136" t="s">
        <v>30</v>
      </c>
      <c r="B136" t="s">
        <v>275</v>
      </c>
      <c r="C136" t="s">
        <v>276</v>
      </c>
      <c r="D136" t="s">
        <v>69</v>
      </c>
      <c r="E136" t="s">
        <v>50</v>
      </c>
      <c r="L136" t="s">
        <v>2790</v>
      </c>
      <c r="Q136" t="s">
        <v>2890</v>
      </c>
      <c r="R136" t="s">
        <v>33</v>
      </c>
      <c r="S136">
        <v>2022</v>
      </c>
      <c r="Y136">
        <v>167</v>
      </c>
    </row>
    <row r="137" spans="1:25" x14ac:dyDescent="0.3">
      <c r="A137" t="s">
        <v>30</v>
      </c>
      <c r="B137" t="s">
        <v>275</v>
      </c>
      <c r="C137" t="s">
        <v>276</v>
      </c>
      <c r="D137" t="s">
        <v>990</v>
      </c>
      <c r="E137" t="s">
        <v>50</v>
      </c>
      <c r="L137" t="s">
        <v>2790</v>
      </c>
      <c r="Q137" t="s">
        <v>2890</v>
      </c>
      <c r="R137" t="s">
        <v>33</v>
      </c>
      <c r="S137">
        <v>2022</v>
      </c>
      <c r="Y137">
        <v>168</v>
      </c>
    </row>
    <row r="138" spans="1:25" x14ac:dyDescent="0.3">
      <c r="A138" t="s">
        <v>30</v>
      </c>
      <c r="B138" t="s">
        <v>275</v>
      </c>
      <c r="C138" t="s">
        <v>276</v>
      </c>
      <c r="D138" t="s">
        <v>280</v>
      </c>
      <c r="E138" t="s">
        <v>50</v>
      </c>
      <c r="L138" t="s">
        <v>2790</v>
      </c>
      <c r="Q138" t="s">
        <v>2890</v>
      </c>
      <c r="R138" t="s">
        <v>33</v>
      </c>
      <c r="S138">
        <v>2022</v>
      </c>
      <c r="Y138">
        <v>169</v>
      </c>
    </row>
    <row r="139" spans="1:25" x14ac:dyDescent="0.3">
      <c r="A139" t="s">
        <v>30</v>
      </c>
      <c r="B139" t="s">
        <v>275</v>
      </c>
      <c r="C139" t="s">
        <v>276</v>
      </c>
      <c r="D139" t="s">
        <v>281</v>
      </c>
      <c r="E139" t="s">
        <v>50</v>
      </c>
      <c r="L139" t="s">
        <v>2790</v>
      </c>
      <c r="Q139" t="s">
        <v>2890</v>
      </c>
      <c r="R139" t="s">
        <v>33</v>
      </c>
      <c r="S139">
        <v>2022</v>
      </c>
      <c r="Y139">
        <v>170</v>
      </c>
    </row>
    <row r="140" spans="1:25" x14ac:dyDescent="0.3">
      <c r="A140" s="2" t="s">
        <v>30</v>
      </c>
      <c r="B140" s="2" t="s">
        <v>282</v>
      </c>
      <c r="C140" s="2"/>
      <c r="D140" s="2"/>
      <c r="E140" s="2" t="s">
        <v>31</v>
      </c>
      <c r="F140" s="2" t="s">
        <v>282</v>
      </c>
      <c r="G140" s="2"/>
      <c r="H140" s="2"/>
      <c r="I140" s="2" t="s">
        <v>1740</v>
      </c>
      <c r="J140" s="2"/>
      <c r="K140" s="2"/>
      <c r="L140" s="2" t="s">
        <v>2790</v>
      </c>
      <c r="M140" s="2"/>
      <c r="N140" s="2"/>
      <c r="O140" s="2"/>
      <c r="P140" s="2"/>
      <c r="Q140" s="2" t="s">
        <v>2890</v>
      </c>
      <c r="R140" s="2" t="s">
        <v>33</v>
      </c>
      <c r="S140" s="2">
        <v>2022</v>
      </c>
      <c r="T140" s="2"/>
      <c r="U140" s="2" t="s">
        <v>282</v>
      </c>
      <c r="V140" s="2" t="s">
        <v>2491</v>
      </c>
      <c r="W140" s="2"/>
      <c r="X140" s="2"/>
      <c r="Y140" s="2">
        <v>171</v>
      </c>
    </row>
    <row r="141" spans="1:25" x14ac:dyDescent="0.3">
      <c r="A141" t="s">
        <v>30</v>
      </c>
      <c r="B141" t="s">
        <v>282</v>
      </c>
      <c r="C141" t="s">
        <v>283</v>
      </c>
      <c r="D141"/>
      <c r="E141" t="s">
        <v>34</v>
      </c>
      <c r="F141" t="s">
        <v>285</v>
      </c>
      <c r="G141" t="s">
        <v>48</v>
      </c>
      <c r="H141" t="s">
        <v>284</v>
      </c>
      <c r="I141" t="s">
        <v>36</v>
      </c>
      <c r="J141" t="s">
        <v>122</v>
      </c>
      <c r="K141" t="s">
        <v>49</v>
      </c>
      <c r="L141" t="s">
        <v>2790</v>
      </c>
      <c r="Q141" t="s">
        <v>2890</v>
      </c>
      <c r="R141" t="s">
        <v>33</v>
      </c>
      <c r="S141">
        <v>2022</v>
      </c>
      <c r="U141" t="s">
        <v>286</v>
      </c>
      <c r="Y141">
        <v>172</v>
      </c>
    </row>
    <row r="142" spans="1:25" x14ac:dyDescent="0.3">
      <c r="A142" t="s">
        <v>30</v>
      </c>
      <c r="B142" t="s">
        <v>282</v>
      </c>
      <c r="C142" t="s">
        <v>283</v>
      </c>
      <c r="D142" t="s">
        <v>69</v>
      </c>
      <c r="E142" t="s">
        <v>50</v>
      </c>
      <c r="L142" t="s">
        <v>2790</v>
      </c>
      <c r="Q142" t="s">
        <v>2890</v>
      </c>
      <c r="R142" t="s">
        <v>33</v>
      </c>
      <c r="S142">
        <v>2022</v>
      </c>
      <c r="Y142">
        <v>173</v>
      </c>
    </row>
    <row r="143" spans="1:25" x14ac:dyDescent="0.3">
      <c r="A143" t="s">
        <v>30</v>
      </c>
      <c r="B143" t="s">
        <v>282</v>
      </c>
      <c r="C143" t="s">
        <v>283</v>
      </c>
      <c r="D143" t="s">
        <v>990</v>
      </c>
      <c r="E143" t="s">
        <v>50</v>
      </c>
      <c r="L143" t="s">
        <v>2790</v>
      </c>
      <c r="Q143" t="s">
        <v>2890</v>
      </c>
      <c r="R143" t="s">
        <v>33</v>
      </c>
      <c r="S143">
        <v>2022</v>
      </c>
      <c r="Y143">
        <v>174</v>
      </c>
    </row>
    <row r="144" spans="1:25" x14ac:dyDescent="0.3">
      <c r="A144" t="s">
        <v>30</v>
      </c>
      <c r="B144" t="s">
        <v>282</v>
      </c>
      <c r="C144" t="s">
        <v>283</v>
      </c>
      <c r="D144" t="s">
        <v>287</v>
      </c>
      <c r="E144" t="s">
        <v>50</v>
      </c>
      <c r="L144" t="s">
        <v>2790</v>
      </c>
      <c r="Q144" t="s">
        <v>2890</v>
      </c>
      <c r="R144" t="s">
        <v>33</v>
      </c>
      <c r="S144">
        <v>2022</v>
      </c>
      <c r="Y144">
        <v>175</v>
      </c>
    </row>
    <row r="145" spans="1:25" x14ac:dyDescent="0.3">
      <c r="A145" t="s">
        <v>30</v>
      </c>
      <c r="B145" t="s">
        <v>282</v>
      </c>
      <c r="C145" t="s">
        <v>283</v>
      </c>
      <c r="D145" t="s">
        <v>288</v>
      </c>
      <c r="E145" t="s">
        <v>50</v>
      </c>
      <c r="L145" t="s">
        <v>2790</v>
      </c>
      <c r="Q145" t="s">
        <v>2890</v>
      </c>
      <c r="R145" t="s">
        <v>33</v>
      </c>
      <c r="S145">
        <v>2022</v>
      </c>
      <c r="Y145">
        <v>176</v>
      </c>
    </row>
    <row r="146" spans="1:25" x14ac:dyDescent="0.3">
      <c r="A146" s="2" t="s">
        <v>30</v>
      </c>
      <c r="B146" s="2" t="s">
        <v>289</v>
      </c>
      <c r="C146" s="2"/>
      <c r="D146" s="2"/>
      <c r="E146" s="2" t="s">
        <v>31</v>
      </c>
      <c r="F146" s="2" t="s">
        <v>289</v>
      </c>
      <c r="G146" s="2"/>
      <c r="H146" s="2"/>
      <c r="I146" s="2" t="s">
        <v>1740</v>
      </c>
      <c r="J146" s="2"/>
      <c r="K146" s="2"/>
      <c r="L146" s="2" t="s">
        <v>2790</v>
      </c>
      <c r="M146" s="2"/>
      <c r="N146" s="2"/>
      <c r="O146" s="2"/>
      <c r="P146" s="2"/>
      <c r="Q146" s="2" t="s">
        <v>2890</v>
      </c>
      <c r="R146" s="2" t="s">
        <v>33</v>
      </c>
      <c r="S146" s="2">
        <v>2022</v>
      </c>
      <c r="T146" s="2"/>
      <c r="U146" s="2" t="s">
        <v>289</v>
      </c>
      <c r="V146" s="2" t="s">
        <v>2500</v>
      </c>
      <c r="W146" s="2"/>
      <c r="X146" s="2"/>
      <c r="Y146" s="2">
        <v>177</v>
      </c>
    </row>
    <row r="147" spans="1:25" x14ac:dyDescent="0.3">
      <c r="A147" t="s">
        <v>30</v>
      </c>
      <c r="B147" t="s">
        <v>289</v>
      </c>
      <c r="C147" t="s">
        <v>290</v>
      </c>
      <c r="D147"/>
      <c r="E147" t="s">
        <v>34</v>
      </c>
      <c r="F147" t="s">
        <v>291</v>
      </c>
      <c r="G147" t="s">
        <v>48</v>
      </c>
      <c r="H147" t="s">
        <v>2793</v>
      </c>
      <c r="I147" t="s">
        <v>36</v>
      </c>
      <c r="J147" t="s">
        <v>46</v>
      </c>
      <c r="K147" t="s">
        <v>49</v>
      </c>
      <c r="L147" t="s">
        <v>2790</v>
      </c>
      <c r="Q147" t="s">
        <v>2890</v>
      </c>
      <c r="R147" t="s">
        <v>33</v>
      </c>
      <c r="S147">
        <v>2022</v>
      </c>
      <c r="U147" t="s">
        <v>292</v>
      </c>
      <c r="Y147">
        <v>178</v>
      </c>
    </row>
    <row r="148" spans="1:25" x14ac:dyDescent="0.3">
      <c r="A148" t="s">
        <v>30</v>
      </c>
      <c r="B148" t="s">
        <v>289</v>
      </c>
      <c r="C148" t="s">
        <v>290</v>
      </c>
      <c r="D148" t="s">
        <v>69</v>
      </c>
      <c r="E148" t="s">
        <v>50</v>
      </c>
      <c r="L148" t="s">
        <v>2790</v>
      </c>
      <c r="Q148" t="s">
        <v>2890</v>
      </c>
      <c r="R148" t="s">
        <v>33</v>
      </c>
      <c r="S148">
        <v>2022</v>
      </c>
      <c r="Y148">
        <v>179</v>
      </c>
    </row>
    <row r="149" spans="1:25" x14ac:dyDescent="0.3">
      <c r="A149" t="s">
        <v>30</v>
      </c>
      <c r="B149" t="s">
        <v>289</v>
      </c>
      <c r="C149" t="s">
        <v>290</v>
      </c>
      <c r="D149" t="s">
        <v>990</v>
      </c>
      <c r="E149" t="s">
        <v>50</v>
      </c>
      <c r="L149" t="s">
        <v>2790</v>
      </c>
      <c r="Q149" t="s">
        <v>2890</v>
      </c>
      <c r="R149" t="s">
        <v>33</v>
      </c>
      <c r="S149">
        <v>2022</v>
      </c>
      <c r="Y149">
        <v>180</v>
      </c>
    </row>
    <row r="150" spans="1:25" x14ac:dyDescent="0.3">
      <c r="A150" t="s">
        <v>30</v>
      </c>
      <c r="B150" t="s">
        <v>289</v>
      </c>
      <c r="C150" t="s">
        <v>290</v>
      </c>
      <c r="D150" t="s">
        <v>290</v>
      </c>
      <c r="E150" t="s">
        <v>50</v>
      </c>
      <c r="L150" t="s">
        <v>2790</v>
      </c>
      <c r="Q150" t="s">
        <v>2890</v>
      </c>
      <c r="R150" t="s">
        <v>33</v>
      </c>
      <c r="S150">
        <v>2022</v>
      </c>
      <c r="Y150">
        <v>181</v>
      </c>
    </row>
    <row r="151" spans="1:25" x14ac:dyDescent="0.3">
      <c r="A151" t="s">
        <v>30</v>
      </c>
      <c r="B151" t="s">
        <v>289</v>
      </c>
      <c r="C151" t="s">
        <v>290</v>
      </c>
      <c r="D151" t="s">
        <v>293</v>
      </c>
      <c r="E151" t="s">
        <v>50</v>
      </c>
      <c r="L151" t="s">
        <v>2790</v>
      </c>
      <c r="Q151" t="s">
        <v>2890</v>
      </c>
      <c r="R151" t="s">
        <v>33</v>
      </c>
      <c r="S151">
        <v>2022</v>
      </c>
      <c r="Y151">
        <v>182</v>
      </c>
    </row>
    <row r="152" spans="1:25" x14ac:dyDescent="0.3">
      <c r="A152" t="s">
        <v>30</v>
      </c>
      <c r="B152" t="s">
        <v>289</v>
      </c>
      <c r="C152" t="s">
        <v>290</v>
      </c>
      <c r="D152" t="s">
        <v>294</v>
      </c>
      <c r="E152" t="s">
        <v>50</v>
      </c>
      <c r="L152" t="s">
        <v>2790</v>
      </c>
      <c r="Q152" t="s">
        <v>2890</v>
      </c>
      <c r="R152" t="s">
        <v>33</v>
      </c>
      <c r="S152">
        <v>2022</v>
      </c>
      <c r="Y152">
        <v>183</v>
      </c>
    </row>
    <row r="153" spans="1:25" x14ac:dyDescent="0.3">
      <c r="A153" t="s">
        <v>30</v>
      </c>
      <c r="B153" t="s">
        <v>289</v>
      </c>
      <c r="C153" t="s">
        <v>290</v>
      </c>
      <c r="D153" t="s">
        <v>295</v>
      </c>
      <c r="E153" t="s">
        <v>50</v>
      </c>
      <c r="L153" t="s">
        <v>2790</v>
      </c>
      <c r="Q153" t="s">
        <v>2890</v>
      </c>
      <c r="R153" t="s">
        <v>33</v>
      </c>
      <c r="S153">
        <v>2022</v>
      </c>
      <c r="Y153">
        <v>184</v>
      </c>
    </row>
    <row r="154" spans="1:25" s="2" customFormat="1" x14ac:dyDescent="0.3">
      <c r="A154" t="s">
        <v>30</v>
      </c>
      <c r="B154" t="s">
        <v>289</v>
      </c>
      <c r="C154" t="s">
        <v>290</v>
      </c>
      <c r="D154" t="s">
        <v>296</v>
      </c>
      <c r="E154" t="s">
        <v>50</v>
      </c>
      <c r="F154"/>
      <c r="G154"/>
      <c r="H154"/>
      <c r="I154"/>
      <c r="J154"/>
      <c r="K154"/>
      <c r="L154" t="s">
        <v>2790</v>
      </c>
      <c r="M154"/>
      <c r="N154"/>
      <c r="O154"/>
      <c r="P154"/>
      <c r="Q154" t="s">
        <v>2890</v>
      </c>
      <c r="R154" t="s">
        <v>33</v>
      </c>
      <c r="S154">
        <v>2022</v>
      </c>
      <c r="T154"/>
      <c r="U154"/>
      <c r="V154"/>
      <c r="W154"/>
      <c r="X154"/>
      <c r="Y154">
        <v>185</v>
      </c>
    </row>
    <row r="155" spans="1:25" x14ac:dyDescent="0.3">
      <c r="A155" t="s">
        <v>30</v>
      </c>
      <c r="B155" t="s">
        <v>289</v>
      </c>
      <c r="C155" t="s">
        <v>290</v>
      </c>
      <c r="D155" t="s">
        <v>297</v>
      </c>
      <c r="E155" t="s">
        <v>50</v>
      </c>
      <c r="L155" t="s">
        <v>2790</v>
      </c>
      <c r="Q155" t="s">
        <v>2890</v>
      </c>
      <c r="R155" t="s">
        <v>33</v>
      </c>
      <c r="S155">
        <v>2022</v>
      </c>
      <c r="Y155">
        <v>186</v>
      </c>
    </row>
    <row r="156" spans="1:25" x14ac:dyDescent="0.3">
      <c r="A156" t="s">
        <v>30</v>
      </c>
      <c r="B156" t="s">
        <v>289</v>
      </c>
      <c r="C156" t="s">
        <v>290</v>
      </c>
      <c r="D156" t="s">
        <v>298</v>
      </c>
      <c r="E156" t="s">
        <v>50</v>
      </c>
      <c r="L156" t="s">
        <v>2790</v>
      </c>
      <c r="Q156" t="s">
        <v>2890</v>
      </c>
      <c r="R156" t="s">
        <v>33</v>
      </c>
      <c r="S156">
        <v>2022</v>
      </c>
      <c r="Y156">
        <v>187</v>
      </c>
    </row>
    <row r="157" spans="1:25" x14ac:dyDescent="0.3">
      <c r="A157" t="s">
        <v>30</v>
      </c>
      <c r="B157" t="s">
        <v>289</v>
      </c>
      <c r="C157" t="s">
        <v>290</v>
      </c>
      <c r="D157" t="s">
        <v>299</v>
      </c>
      <c r="E157" t="s">
        <v>50</v>
      </c>
      <c r="L157" t="s">
        <v>2790</v>
      </c>
      <c r="Q157" t="s">
        <v>2890</v>
      </c>
      <c r="R157" t="s">
        <v>33</v>
      </c>
      <c r="S157">
        <v>2022</v>
      </c>
      <c r="Y157">
        <v>188</v>
      </c>
    </row>
    <row r="158" spans="1:25" x14ac:dyDescent="0.3">
      <c r="A158" t="s">
        <v>30</v>
      </c>
      <c r="B158" t="s">
        <v>289</v>
      </c>
      <c r="C158" t="s">
        <v>290</v>
      </c>
      <c r="D158" t="s">
        <v>300</v>
      </c>
      <c r="E158" t="s">
        <v>50</v>
      </c>
      <c r="L158" t="s">
        <v>2790</v>
      </c>
      <c r="Q158" t="s">
        <v>2890</v>
      </c>
      <c r="R158" t="s">
        <v>33</v>
      </c>
      <c r="S158">
        <v>2022</v>
      </c>
      <c r="Y158">
        <v>189</v>
      </c>
    </row>
    <row r="159" spans="1:25" x14ac:dyDescent="0.3">
      <c r="A159" t="s">
        <v>30</v>
      </c>
      <c r="B159" t="s">
        <v>289</v>
      </c>
      <c r="C159" t="s">
        <v>290</v>
      </c>
      <c r="D159" t="s">
        <v>301</v>
      </c>
      <c r="E159" t="s">
        <v>50</v>
      </c>
      <c r="L159" t="s">
        <v>2790</v>
      </c>
      <c r="Q159" t="s">
        <v>2890</v>
      </c>
      <c r="R159" t="s">
        <v>33</v>
      </c>
      <c r="S159">
        <v>2022</v>
      </c>
      <c r="Y159">
        <v>190</v>
      </c>
    </row>
    <row r="160" spans="1:25" s="2" customFormat="1" x14ac:dyDescent="0.3">
      <c r="A160" t="s">
        <v>30</v>
      </c>
      <c r="B160" t="s">
        <v>289</v>
      </c>
      <c r="C160" t="s">
        <v>290</v>
      </c>
      <c r="D160" t="s">
        <v>302</v>
      </c>
      <c r="E160" t="s">
        <v>50</v>
      </c>
      <c r="F160"/>
      <c r="G160"/>
      <c r="H160"/>
      <c r="I160"/>
      <c r="J160"/>
      <c r="K160"/>
      <c r="L160" t="s">
        <v>2790</v>
      </c>
      <c r="M160"/>
      <c r="N160"/>
      <c r="O160"/>
      <c r="P160"/>
      <c r="Q160" t="s">
        <v>2890</v>
      </c>
      <c r="R160" t="s">
        <v>33</v>
      </c>
      <c r="S160">
        <v>2022</v>
      </c>
      <c r="T160"/>
      <c r="U160"/>
      <c r="V160"/>
      <c r="W160"/>
      <c r="X160"/>
      <c r="Y160">
        <v>191</v>
      </c>
    </row>
    <row r="161" spans="1:25" x14ac:dyDescent="0.3">
      <c r="A161" s="2" t="s">
        <v>30</v>
      </c>
      <c r="B161" s="2" t="s">
        <v>303</v>
      </c>
      <c r="C161" s="2"/>
      <c r="D161" s="2"/>
      <c r="E161" s="2" t="s">
        <v>31</v>
      </c>
      <c r="F161" s="2" t="s">
        <v>303</v>
      </c>
      <c r="G161" s="2"/>
      <c r="H161" s="2"/>
      <c r="I161" s="2" t="s">
        <v>1740</v>
      </c>
      <c r="J161" s="2"/>
      <c r="K161" s="2"/>
      <c r="L161" s="2" t="s">
        <v>2790</v>
      </c>
      <c r="M161" s="2"/>
      <c r="N161" s="2"/>
      <c r="O161" s="2"/>
      <c r="P161" s="2"/>
      <c r="Q161" s="2" t="s">
        <v>2890</v>
      </c>
      <c r="R161" s="2" t="s">
        <v>33</v>
      </c>
      <c r="S161" s="2">
        <v>2022</v>
      </c>
      <c r="T161" s="2"/>
      <c r="U161" s="2" t="s">
        <v>303</v>
      </c>
      <c r="V161" s="2" t="s">
        <v>2501</v>
      </c>
      <c r="W161" s="2"/>
      <c r="X161" s="2"/>
      <c r="Y161" s="2">
        <v>192</v>
      </c>
    </row>
    <row r="162" spans="1:25" x14ac:dyDescent="0.3">
      <c r="A162" t="s">
        <v>30</v>
      </c>
      <c r="B162" t="s">
        <v>303</v>
      </c>
      <c r="C162" t="s">
        <v>304</v>
      </c>
      <c r="D162"/>
      <c r="E162" t="s">
        <v>34</v>
      </c>
      <c r="F162" t="s">
        <v>306</v>
      </c>
      <c r="G162" t="s">
        <v>48</v>
      </c>
      <c r="H162" t="s">
        <v>305</v>
      </c>
      <c r="I162" t="s">
        <v>36</v>
      </c>
      <c r="J162" t="s">
        <v>42</v>
      </c>
      <c r="K162" t="s">
        <v>49</v>
      </c>
      <c r="L162" t="s">
        <v>2790</v>
      </c>
      <c r="Q162" t="s">
        <v>2890</v>
      </c>
      <c r="R162" t="s">
        <v>33</v>
      </c>
      <c r="S162">
        <v>2022</v>
      </c>
      <c r="U162" t="s">
        <v>307</v>
      </c>
      <c r="Y162">
        <v>193</v>
      </c>
    </row>
    <row r="163" spans="1:25" x14ac:dyDescent="0.3">
      <c r="A163" t="s">
        <v>30</v>
      </c>
      <c r="B163" t="s">
        <v>303</v>
      </c>
      <c r="C163" t="s">
        <v>304</v>
      </c>
      <c r="D163" t="s">
        <v>69</v>
      </c>
      <c r="E163" t="s">
        <v>50</v>
      </c>
      <c r="L163" t="s">
        <v>2790</v>
      </c>
      <c r="Q163" t="s">
        <v>2890</v>
      </c>
      <c r="R163" t="s">
        <v>33</v>
      </c>
      <c r="S163">
        <v>2022</v>
      </c>
      <c r="Y163">
        <v>194</v>
      </c>
    </row>
    <row r="164" spans="1:25" x14ac:dyDescent="0.3">
      <c r="A164" t="s">
        <v>30</v>
      </c>
      <c r="B164" t="s">
        <v>303</v>
      </c>
      <c r="C164" t="s">
        <v>304</v>
      </c>
      <c r="D164" t="s">
        <v>990</v>
      </c>
      <c r="E164" t="s">
        <v>50</v>
      </c>
      <c r="L164" t="s">
        <v>2790</v>
      </c>
      <c r="Q164" t="s">
        <v>2890</v>
      </c>
      <c r="R164" t="s">
        <v>33</v>
      </c>
      <c r="S164">
        <v>2022</v>
      </c>
      <c r="Y164">
        <v>195</v>
      </c>
    </row>
    <row r="165" spans="1:25" x14ac:dyDescent="0.3">
      <c r="A165" t="s">
        <v>30</v>
      </c>
      <c r="B165" t="s">
        <v>303</v>
      </c>
      <c r="C165" t="s">
        <v>304</v>
      </c>
      <c r="D165" t="s">
        <v>308</v>
      </c>
      <c r="E165" t="s">
        <v>50</v>
      </c>
      <c r="L165" t="s">
        <v>2790</v>
      </c>
      <c r="Q165" t="s">
        <v>2890</v>
      </c>
      <c r="R165" t="s">
        <v>33</v>
      </c>
      <c r="S165">
        <v>2022</v>
      </c>
      <c r="Y165">
        <v>196</v>
      </c>
    </row>
    <row r="166" spans="1:25" s="2" customFormat="1" x14ac:dyDescent="0.3">
      <c r="A166" t="s">
        <v>30</v>
      </c>
      <c r="B166" t="s">
        <v>303</v>
      </c>
      <c r="C166" t="s">
        <v>304</v>
      </c>
      <c r="D166" t="s">
        <v>309</v>
      </c>
      <c r="E166" t="s">
        <v>50</v>
      </c>
      <c r="F166"/>
      <c r="G166"/>
      <c r="H166"/>
      <c r="I166"/>
      <c r="J166"/>
      <c r="K166"/>
      <c r="L166" t="s">
        <v>2790</v>
      </c>
      <c r="M166"/>
      <c r="N166"/>
      <c r="O166"/>
      <c r="P166"/>
      <c r="Q166" t="s">
        <v>2890</v>
      </c>
      <c r="R166" t="s">
        <v>33</v>
      </c>
      <c r="S166">
        <v>2022</v>
      </c>
      <c r="T166"/>
      <c r="U166"/>
      <c r="V166"/>
      <c r="W166"/>
      <c r="X166"/>
      <c r="Y166">
        <v>197</v>
      </c>
    </row>
    <row r="167" spans="1:25" x14ac:dyDescent="0.3">
      <c r="A167" t="s">
        <v>30</v>
      </c>
      <c r="B167" t="s">
        <v>303</v>
      </c>
      <c r="C167" t="s">
        <v>304</v>
      </c>
      <c r="D167" t="s">
        <v>310</v>
      </c>
      <c r="E167" t="s">
        <v>50</v>
      </c>
      <c r="L167" t="s">
        <v>2790</v>
      </c>
      <c r="Q167" t="s">
        <v>2890</v>
      </c>
      <c r="R167" t="s">
        <v>33</v>
      </c>
      <c r="S167">
        <v>2022</v>
      </c>
      <c r="Y167">
        <v>198</v>
      </c>
    </row>
    <row r="168" spans="1:25" x14ac:dyDescent="0.3">
      <c r="A168" t="s">
        <v>30</v>
      </c>
      <c r="B168" t="s">
        <v>303</v>
      </c>
      <c r="C168" t="s">
        <v>304</v>
      </c>
      <c r="D168" t="s">
        <v>311</v>
      </c>
      <c r="E168" t="s">
        <v>50</v>
      </c>
      <c r="L168" t="s">
        <v>2790</v>
      </c>
      <c r="Q168" t="s">
        <v>2890</v>
      </c>
      <c r="R168" t="s">
        <v>33</v>
      </c>
      <c r="S168">
        <v>2022</v>
      </c>
      <c r="Y168">
        <v>199</v>
      </c>
    </row>
    <row r="169" spans="1:25" x14ac:dyDescent="0.3">
      <c r="A169" t="s">
        <v>30</v>
      </c>
      <c r="B169" t="s">
        <v>303</v>
      </c>
      <c r="C169" t="s">
        <v>304</v>
      </c>
      <c r="D169" t="s">
        <v>312</v>
      </c>
      <c r="E169" t="s">
        <v>50</v>
      </c>
      <c r="L169" t="s">
        <v>2790</v>
      </c>
      <c r="Q169" t="s">
        <v>2890</v>
      </c>
      <c r="R169" t="s">
        <v>33</v>
      </c>
      <c r="S169">
        <v>2022</v>
      </c>
      <c r="Y169">
        <v>200</v>
      </c>
    </row>
    <row r="170" spans="1:25" x14ac:dyDescent="0.3">
      <c r="A170" t="s">
        <v>30</v>
      </c>
      <c r="B170" t="s">
        <v>303</v>
      </c>
      <c r="C170" t="s">
        <v>304</v>
      </c>
      <c r="D170" t="s">
        <v>313</v>
      </c>
      <c r="E170" t="s">
        <v>50</v>
      </c>
      <c r="L170" t="s">
        <v>2790</v>
      </c>
      <c r="Q170" t="s">
        <v>2890</v>
      </c>
      <c r="R170" t="s">
        <v>33</v>
      </c>
      <c r="S170">
        <v>2022</v>
      </c>
      <c r="Y170">
        <v>201</v>
      </c>
    </row>
    <row r="171" spans="1:25" x14ac:dyDescent="0.3">
      <c r="A171" t="s">
        <v>30</v>
      </c>
      <c r="B171" t="s">
        <v>303</v>
      </c>
      <c r="C171" t="s">
        <v>304</v>
      </c>
      <c r="D171" t="s">
        <v>314</v>
      </c>
      <c r="E171" t="s">
        <v>50</v>
      </c>
      <c r="L171" t="s">
        <v>2790</v>
      </c>
      <c r="Q171" t="s">
        <v>2890</v>
      </c>
      <c r="R171" t="s">
        <v>33</v>
      </c>
      <c r="S171">
        <v>2022</v>
      </c>
      <c r="Y171">
        <v>202</v>
      </c>
    </row>
    <row r="172" spans="1:25" s="2" customFormat="1" x14ac:dyDescent="0.3">
      <c r="A172" t="s">
        <v>30</v>
      </c>
      <c r="B172" t="s">
        <v>303</v>
      </c>
      <c r="C172" t="s">
        <v>304</v>
      </c>
      <c r="D172" t="s">
        <v>315</v>
      </c>
      <c r="E172" t="s">
        <v>50</v>
      </c>
      <c r="F172"/>
      <c r="G172"/>
      <c r="H172"/>
      <c r="I172"/>
      <c r="J172"/>
      <c r="K172"/>
      <c r="L172" t="s">
        <v>2790</v>
      </c>
      <c r="M172"/>
      <c r="N172"/>
      <c r="O172"/>
      <c r="P172"/>
      <c r="Q172" t="s">
        <v>2890</v>
      </c>
      <c r="R172" t="s">
        <v>33</v>
      </c>
      <c r="S172">
        <v>2022</v>
      </c>
      <c r="T172"/>
      <c r="U172"/>
      <c r="V172"/>
      <c r="W172"/>
      <c r="X172"/>
      <c r="Y172">
        <v>203</v>
      </c>
    </row>
    <row r="173" spans="1:25" x14ac:dyDescent="0.3">
      <c r="A173" t="s">
        <v>30</v>
      </c>
      <c r="B173" t="s">
        <v>303</v>
      </c>
      <c r="C173" t="s">
        <v>304</v>
      </c>
      <c r="D173" t="s">
        <v>316</v>
      </c>
      <c r="E173" t="s">
        <v>50</v>
      </c>
      <c r="L173" t="s">
        <v>2790</v>
      </c>
      <c r="Q173" t="s">
        <v>2890</v>
      </c>
      <c r="R173" t="s">
        <v>33</v>
      </c>
      <c r="S173">
        <v>2022</v>
      </c>
      <c r="Y173">
        <v>204</v>
      </c>
    </row>
    <row r="174" spans="1:25" x14ac:dyDescent="0.3">
      <c r="A174" t="s">
        <v>30</v>
      </c>
      <c r="B174" t="s">
        <v>303</v>
      </c>
      <c r="C174" t="s">
        <v>304</v>
      </c>
      <c r="D174" t="s">
        <v>317</v>
      </c>
      <c r="E174" t="s">
        <v>50</v>
      </c>
      <c r="L174" t="s">
        <v>2790</v>
      </c>
      <c r="Q174" t="s">
        <v>2890</v>
      </c>
      <c r="R174" t="s">
        <v>33</v>
      </c>
      <c r="S174">
        <v>2022</v>
      </c>
      <c r="Y174">
        <v>205</v>
      </c>
    </row>
    <row r="175" spans="1:25" x14ac:dyDescent="0.3">
      <c r="A175" t="s">
        <v>30</v>
      </c>
      <c r="B175" t="s">
        <v>303</v>
      </c>
      <c r="C175" t="s">
        <v>304</v>
      </c>
      <c r="D175" t="s">
        <v>318</v>
      </c>
      <c r="E175" t="s">
        <v>50</v>
      </c>
      <c r="L175" t="s">
        <v>2790</v>
      </c>
      <c r="Q175" t="s">
        <v>2890</v>
      </c>
      <c r="R175" t="s">
        <v>33</v>
      </c>
      <c r="S175">
        <v>2022</v>
      </c>
      <c r="Y175">
        <v>206</v>
      </c>
    </row>
    <row r="176" spans="1:25" x14ac:dyDescent="0.3">
      <c r="A176" t="s">
        <v>30</v>
      </c>
      <c r="B176" t="s">
        <v>303</v>
      </c>
      <c r="C176" t="s">
        <v>319</v>
      </c>
      <c r="D176"/>
      <c r="E176" t="s">
        <v>34</v>
      </c>
      <c r="F176" t="s">
        <v>321</v>
      </c>
      <c r="G176" t="s">
        <v>48</v>
      </c>
      <c r="H176" t="s">
        <v>320</v>
      </c>
      <c r="I176" t="s">
        <v>36</v>
      </c>
      <c r="J176" t="s">
        <v>122</v>
      </c>
      <c r="K176" t="s">
        <v>49</v>
      </c>
      <c r="L176" t="s">
        <v>2790</v>
      </c>
      <c r="Q176" t="s">
        <v>2890</v>
      </c>
      <c r="R176" t="s">
        <v>33</v>
      </c>
      <c r="S176">
        <v>2022</v>
      </c>
      <c r="U176" t="s">
        <v>322</v>
      </c>
      <c r="Y176">
        <v>207</v>
      </c>
    </row>
    <row r="177" spans="1:25" x14ac:dyDescent="0.3">
      <c r="A177" t="s">
        <v>30</v>
      </c>
      <c r="B177" t="s">
        <v>303</v>
      </c>
      <c r="C177" t="s">
        <v>319</v>
      </c>
      <c r="D177" t="s">
        <v>69</v>
      </c>
      <c r="E177" t="s">
        <v>50</v>
      </c>
      <c r="L177" t="s">
        <v>2790</v>
      </c>
      <c r="Q177" t="s">
        <v>2890</v>
      </c>
      <c r="R177" t="s">
        <v>33</v>
      </c>
      <c r="S177">
        <v>2022</v>
      </c>
      <c r="Y177">
        <v>208</v>
      </c>
    </row>
    <row r="178" spans="1:25" s="2" customFormat="1" x14ac:dyDescent="0.3">
      <c r="A178" t="s">
        <v>30</v>
      </c>
      <c r="B178" t="s">
        <v>303</v>
      </c>
      <c r="C178" t="s">
        <v>319</v>
      </c>
      <c r="D178" t="s">
        <v>990</v>
      </c>
      <c r="E178" t="s">
        <v>50</v>
      </c>
      <c r="F178"/>
      <c r="G178"/>
      <c r="H178"/>
      <c r="I178"/>
      <c r="J178"/>
      <c r="K178"/>
      <c r="L178" t="s">
        <v>2790</v>
      </c>
      <c r="M178"/>
      <c r="N178"/>
      <c r="O178"/>
      <c r="P178"/>
      <c r="Q178" t="s">
        <v>2890</v>
      </c>
      <c r="R178" t="s">
        <v>33</v>
      </c>
      <c r="S178">
        <v>2022</v>
      </c>
      <c r="T178"/>
      <c r="U178"/>
      <c r="V178"/>
      <c r="W178"/>
      <c r="X178"/>
      <c r="Y178">
        <v>209</v>
      </c>
    </row>
    <row r="179" spans="1:25" x14ac:dyDescent="0.3">
      <c r="A179" t="s">
        <v>30</v>
      </c>
      <c r="B179" t="s">
        <v>303</v>
      </c>
      <c r="C179" t="s">
        <v>319</v>
      </c>
      <c r="D179" t="s">
        <v>323</v>
      </c>
      <c r="E179" t="s">
        <v>50</v>
      </c>
      <c r="L179" t="s">
        <v>2790</v>
      </c>
      <c r="Q179" t="s">
        <v>2890</v>
      </c>
      <c r="R179" t="s">
        <v>33</v>
      </c>
      <c r="S179">
        <v>2022</v>
      </c>
      <c r="Y179">
        <v>210</v>
      </c>
    </row>
    <row r="180" spans="1:25" x14ac:dyDescent="0.3">
      <c r="A180" t="s">
        <v>30</v>
      </c>
      <c r="B180" t="s">
        <v>303</v>
      </c>
      <c r="C180" t="s">
        <v>319</v>
      </c>
      <c r="D180" t="s">
        <v>324</v>
      </c>
      <c r="E180" t="s">
        <v>50</v>
      </c>
      <c r="L180" t="s">
        <v>2790</v>
      </c>
      <c r="Q180" t="s">
        <v>2890</v>
      </c>
      <c r="R180" t="s">
        <v>33</v>
      </c>
      <c r="S180">
        <v>2022</v>
      </c>
      <c r="Y180">
        <v>211</v>
      </c>
    </row>
    <row r="181" spans="1:25" x14ac:dyDescent="0.3">
      <c r="A181" t="s">
        <v>30</v>
      </c>
      <c r="B181" t="s">
        <v>303</v>
      </c>
      <c r="C181" t="s">
        <v>325</v>
      </c>
      <c r="D181"/>
      <c r="E181" t="s">
        <v>34</v>
      </c>
      <c r="F181" t="s">
        <v>326</v>
      </c>
      <c r="G181" t="s">
        <v>48</v>
      </c>
      <c r="H181" t="s">
        <v>2794</v>
      </c>
      <c r="I181" t="s">
        <v>36</v>
      </c>
      <c r="J181" t="s">
        <v>42</v>
      </c>
      <c r="K181" t="s">
        <v>49</v>
      </c>
      <c r="L181" t="s">
        <v>2790</v>
      </c>
      <c r="Q181" t="s">
        <v>2890</v>
      </c>
      <c r="R181" t="s">
        <v>33</v>
      </c>
      <c r="S181">
        <v>2022</v>
      </c>
      <c r="U181" t="s">
        <v>327</v>
      </c>
      <c r="Y181">
        <v>212</v>
      </c>
    </row>
    <row r="182" spans="1:25" x14ac:dyDescent="0.3">
      <c r="A182" t="s">
        <v>30</v>
      </c>
      <c r="B182" t="s">
        <v>303</v>
      </c>
      <c r="C182" t="s">
        <v>325</v>
      </c>
      <c r="D182" t="s">
        <v>69</v>
      </c>
      <c r="E182" t="s">
        <v>50</v>
      </c>
      <c r="L182" t="s">
        <v>2790</v>
      </c>
      <c r="Q182" t="s">
        <v>2890</v>
      </c>
      <c r="R182" t="s">
        <v>33</v>
      </c>
      <c r="S182">
        <v>2022</v>
      </c>
      <c r="Y182">
        <v>213</v>
      </c>
    </row>
    <row r="183" spans="1:25" x14ac:dyDescent="0.3">
      <c r="A183" t="s">
        <v>30</v>
      </c>
      <c r="B183" t="s">
        <v>303</v>
      </c>
      <c r="C183" t="s">
        <v>325</v>
      </c>
      <c r="D183" t="s">
        <v>990</v>
      </c>
      <c r="E183" t="s">
        <v>50</v>
      </c>
      <c r="L183" t="s">
        <v>2790</v>
      </c>
      <c r="Q183" t="s">
        <v>2890</v>
      </c>
      <c r="R183" t="s">
        <v>33</v>
      </c>
      <c r="S183">
        <v>2022</v>
      </c>
      <c r="Y183">
        <v>214</v>
      </c>
    </row>
    <row r="184" spans="1:25" x14ac:dyDescent="0.3">
      <c r="A184" t="s">
        <v>30</v>
      </c>
      <c r="B184" t="s">
        <v>303</v>
      </c>
      <c r="C184" t="s">
        <v>325</v>
      </c>
      <c r="D184" t="s">
        <v>328</v>
      </c>
      <c r="E184" t="s">
        <v>50</v>
      </c>
      <c r="L184" t="s">
        <v>2790</v>
      </c>
      <c r="Q184" t="s">
        <v>2890</v>
      </c>
      <c r="R184" t="s">
        <v>33</v>
      </c>
      <c r="S184">
        <v>2022</v>
      </c>
      <c r="Y184">
        <v>215</v>
      </c>
    </row>
    <row r="185" spans="1:25" x14ac:dyDescent="0.3">
      <c r="A185" t="s">
        <v>30</v>
      </c>
      <c r="B185" t="s">
        <v>303</v>
      </c>
      <c r="C185" t="s">
        <v>325</v>
      </c>
      <c r="D185" t="s">
        <v>329</v>
      </c>
      <c r="E185" t="s">
        <v>50</v>
      </c>
      <c r="L185" t="s">
        <v>2790</v>
      </c>
      <c r="Q185" t="s">
        <v>2890</v>
      </c>
      <c r="R185" t="s">
        <v>33</v>
      </c>
      <c r="S185">
        <v>2022</v>
      </c>
      <c r="Y185">
        <v>216</v>
      </c>
    </row>
    <row r="186" spans="1:25" x14ac:dyDescent="0.3">
      <c r="A186" t="s">
        <v>30</v>
      </c>
      <c r="B186" t="s">
        <v>303</v>
      </c>
      <c r="C186" t="s">
        <v>325</v>
      </c>
      <c r="D186" t="s">
        <v>330</v>
      </c>
      <c r="E186" t="s">
        <v>50</v>
      </c>
      <c r="L186" t="s">
        <v>2790</v>
      </c>
      <c r="Q186" t="s">
        <v>2890</v>
      </c>
      <c r="R186" t="s">
        <v>33</v>
      </c>
      <c r="S186">
        <v>2022</v>
      </c>
      <c r="Y186">
        <v>217</v>
      </c>
    </row>
    <row r="187" spans="1:25" x14ac:dyDescent="0.3">
      <c r="A187" t="s">
        <v>30</v>
      </c>
      <c r="B187" t="s">
        <v>303</v>
      </c>
      <c r="C187" t="s">
        <v>325</v>
      </c>
      <c r="D187" t="s">
        <v>331</v>
      </c>
      <c r="E187" t="s">
        <v>50</v>
      </c>
      <c r="L187" t="s">
        <v>2790</v>
      </c>
      <c r="Q187" t="s">
        <v>2890</v>
      </c>
      <c r="R187" t="s">
        <v>33</v>
      </c>
      <c r="S187">
        <v>2022</v>
      </c>
      <c r="Y187">
        <v>218</v>
      </c>
    </row>
    <row r="188" spans="1:25" x14ac:dyDescent="0.3">
      <c r="A188" t="s">
        <v>30</v>
      </c>
      <c r="B188" t="s">
        <v>303</v>
      </c>
      <c r="C188" t="s">
        <v>325</v>
      </c>
      <c r="D188" t="s">
        <v>332</v>
      </c>
      <c r="E188" t="s">
        <v>50</v>
      </c>
      <c r="L188" t="s">
        <v>2790</v>
      </c>
      <c r="Q188" t="s">
        <v>2890</v>
      </c>
      <c r="R188" t="s">
        <v>33</v>
      </c>
      <c r="S188">
        <v>2022</v>
      </c>
      <c r="Y188">
        <v>219</v>
      </c>
    </row>
    <row r="189" spans="1:25" x14ac:dyDescent="0.3">
      <c r="A189" t="s">
        <v>30</v>
      </c>
      <c r="B189" t="s">
        <v>303</v>
      </c>
      <c r="C189" t="s">
        <v>325</v>
      </c>
      <c r="D189" t="s">
        <v>333</v>
      </c>
      <c r="E189" t="s">
        <v>50</v>
      </c>
      <c r="L189" t="s">
        <v>2790</v>
      </c>
      <c r="Q189" t="s">
        <v>2890</v>
      </c>
      <c r="R189" t="s">
        <v>33</v>
      </c>
      <c r="S189">
        <v>2022</v>
      </c>
      <c r="Y189">
        <v>220</v>
      </c>
    </row>
    <row r="190" spans="1:25" x14ac:dyDescent="0.3">
      <c r="A190" t="s">
        <v>30</v>
      </c>
      <c r="B190" t="s">
        <v>303</v>
      </c>
      <c r="C190" t="s">
        <v>325</v>
      </c>
      <c r="D190" t="s">
        <v>334</v>
      </c>
      <c r="E190" t="s">
        <v>50</v>
      </c>
      <c r="L190" t="s">
        <v>2790</v>
      </c>
      <c r="Q190" t="s">
        <v>2890</v>
      </c>
      <c r="R190" t="s">
        <v>33</v>
      </c>
      <c r="S190">
        <v>2022</v>
      </c>
      <c r="Y190">
        <v>221</v>
      </c>
    </row>
    <row r="191" spans="1:25" x14ac:dyDescent="0.3">
      <c r="A191" t="s">
        <v>30</v>
      </c>
      <c r="B191" t="s">
        <v>303</v>
      </c>
      <c r="C191" t="s">
        <v>335</v>
      </c>
      <c r="D191"/>
      <c r="E191" t="s">
        <v>34</v>
      </c>
      <c r="F191" t="s">
        <v>337</v>
      </c>
      <c r="G191" t="s">
        <v>48</v>
      </c>
      <c r="H191" t="s">
        <v>336</v>
      </c>
      <c r="I191" t="s">
        <v>36</v>
      </c>
      <c r="J191" t="s">
        <v>42</v>
      </c>
      <c r="K191" t="s">
        <v>49</v>
      </c>
      <c r="L191" t="s">
        <v>2790</v>
      </c>
      <c r="Q191" t="s">
        <v>2890</v>
      </c>
      <c r="R191" t="s">
        <v>33</v>
      </c>
      <c r="S191">
        <v>2022</v>
      </c>
      <c r="U191" t="s">
        <v>338</v>
      </c>
      <c r="Y191">
        <v>222</v>
      </c>
    </row>
    <row r="192" spans="1:25" x14ac:dyDescent="0.3">
      <c r="A192" t="s">
        <v>30</v>
      </c>
      <c r="B192" t="s">
        <v>303</v>
      </c>
      <c r="C192" t="s">
        <v>335</v>
      </c>
      <c r="D192" t="s">
        <v>69</v>
      </c>
      <c r="E192" t="s">
        <v>50</v>
      </c>
      <c r="L192" t="s">
        <v>2790</v>
      </c>
      <c r="Q192" t="s">
        <v>2890</v>
      </c>
      <c r="R192" t="s">
        <v>33</v>
      </c>
      <c r="S192">
        <v>2022</v>
      </c>
      <c r="Y192">
        <v>223</v>
      </c>
    </row>
    <row r="193" spans="1:25" s="2" customFormat="1" x14ac:dyDescent="0.3">
      <c r="A193" t="s">
        <v>30</v>
      </c>
      <c r="B193" t="s">
        <v>303</v>
      </c>
      <c r="C193" t="s">
        <v>335</v>
      </c>
      <c r="D193" t="s">
        <v>990</v>
      </c>
      <c r="E193" t="s">
        <v>50</v>
      </c>
      <c r="F193"/>
      <c r="G193"/>
      <c r="H193"/>
      <c r="I193"/>
      <c r="J193"/>
      <c r="K193"/>
      <c r="L193" t="s">
        <v>2790</v>
      </c>
      <c r="M193"/>
      <c r="N193"/>
      <c r="O193"/>
      <c r="P193"/>
      <c r="Q193" t="s">
        <v>2890</v>
      </c>
      <c r="R193" t="s">
        <v>33</v>
      </c>
      <c r="S193">
        <v>2022</v>
      </c>
      <c r="T193"/>
      <c r="U193"/>
      <c r="V193"/>
      <c r="W193"/>
      <c r="X193"/>
      <c r="Y193">
        <v>224</v>
      </c>
    </row>
    <row r="194" spans="1:25" x14ac:dyDescent="0.3">
      <c r="A194" t="s">
        <v>30</v>
      </c>
      <c r="B194" t="s">
        <v>303</v>
      </c>
      <c r="C194" t="s">
        <v>335</v>
      </c>
      <c r="D194" t="s">
        <v>339</v>
      </c>
      <c r="E194" t="s">
        <v>50</v>
      </c>
      <c r="L194" t="s">
        <v>2790</v>
      </c>
      <c r="Q194" t="s">
        <v>2890</v>
      </c>
      <c r="R194" t="s">
        <v>33</v>
      </c>
      <c r="S194">
        <v>2022</v>
      </c>
      <c r="Y194">
        <v>225</v>
      </c>
    </row>
    <row r="195" spans="1:25" x14ac:dyDescent="0.3">
      <c r="A195" t="s">
        <v>30</v>
      </c>
      <c r="B195" t="s">
        <v>303</v>
      </c>
      <c r="C195" t="s">
        <v>335</v>
      </c>
      <c r="D195" t="s">
        <v>340</v>
      </c>
      <c r="E195" t="s">
        <v>50</v>
      </c>
      <c r="L195" t="s">
        <v>2790</v>
      </c>
      <c r="Q195" t="s">
        <v>2890</v>
      </c>
      <c r="R195" t="s">
        <v>33</v>
      </c>
      <c r="S195">
        <v>2022</v>
      </c>
      <c r="Y195">
        <v>226</v>
      </c>
    </row>
    <row r="196" spans="1:25" x14ac:dyDescent="0.3">
      <c r="A196" t="s">
        <v>182</v>
      </c>
      <c r="B196" t="s">
        <v>303</v>
      </c>
      <c r="C196" t="s">
        <v>341</v>
      </c>
      <c r="D196"/>
      <c r="E196" t="s">
        <v>34</v>
      </c>
      <c r="F196" t="s">
        <v>343</v>
      </c>
      <c r="G196" t="s">
        <v>48</v>
      </c>
      <c r="H196" t="s">
        <v>342</v>
      </c>
      <c r="I196" t="s">
        <v>36</v>
      </c>
      <c r="L196" t="s">
        <v>2790</v>
      </c>
      <c r="Q196" t="s">
        <v>2890</v>
      </c>
      <c r="R196" t="s">
        <v>33</v>
      </c>
      <c r="S196">
        <v>2022</v>
      </c>
      <c r="U196" t="s">
        <v>344</v>
      </c>
      <c r="W196" t="s">
        <v>2502</v>
      </c>
      <c r="X196" t="s">
        <v>2503</v>
      </c>
      <c r="Y196">
        <v>227</v>
      </c>
    </row>
    <row r="197" spans="1:25" x14ac:dyDescent="0.3">
      <c r="A197" t="s">
        <v>182</v>
      </c>
      <c r="B197" t="s">
        <v>303</v>
      </c>
      <c r="C197" t="s">
        <v>341</v>
      </c>
      <c r="D197" t="s">
        <v>69</v>
      </c>
      <c r="E197" t="s">
        <v>50</v>
      </c>
      <c r="L197" t="s">
        <v>2790</v>
      </c>
      <c r="Q197" t="s">
        <v>2890</v>
      </c>
      <c r="R197" t="s">
        <v>33</v>
      </c>
      <c r="S197">
        <v>2022</v>
      </c>
      <c r="Y197">
        <v>228</v>
      </c>
    </row>
    <row r="198" spans="1:25" x14ac:dyDescent="0.3">
      <c r="A198" t="s">
        <v>182</v>
      </c>
      <c r="B198" t="s">
        <v>303</v>
      </c>
      <c r="C198" t="s">
        <v>341</v>
      </c>
      <c r="D198" t="s">
        <v>990</v>
      </c>
      <c r="E198" t="s">
        <v>50</v>
      </c>
      <c r="L198" t="s">
        <v>2790</v>
      </c>
      <c r="Q198" t="s">
        <v>2890</v>
      </c>
      <c r="R198" t="s">
        <v>33</v>
      </c>
      <c r="S198">
        <v>2022</v>
      </c>
      <c r="Y198">
        <v>229</v>
      </c>
    </row>
    <row r="199" spans="1:25" x14ac:dyDescent="0.3">
      <c r="A199" t="s">
        <v>182</v>
      </c>
      <c r="B199" t="s">
        <v>303</v>
      </c>
      <c r="C199" t="s">
        <v>341</v>
      </c>
      <c r="D199" t="s">
        <v>345</v>
      </c>
      <c r="E199" t="s">
        <v>50</v>
      </c>
      <c r="L199" t="s">
        <v>2790</v>
      </c>
      <c r="Q199" t="s">
        <v>2890</v>
      </c>
      <c r="R199" t="s">
        <v>33</v>
      </c>
      <c r="S199">
        <v>2022</v>
      </c>
      <c r="Y199">
        <v>230</v>
      </c>
    </row>
    <row r="200" spans="1:25" x14ac:dyDescent="0.3">
      <c r="A200" t="s">
        <v>182</v>
      </c>
      <c r="B200" t="s">
        <v>303</v>
      </c>
      <c r="C200" t="s">
        <v>341</v>
      </c>
      <c r="D200" t="s">
        <v>346</v>
      </c>
      <c r="E200" t="s">
        <v>50</v>
      </c>
      <c r="L200" t="s">
        <v>2790</v>
      </c>
      <c r="Q200" t="s">
        <v>2890</v>
      </c>
      <c r="R200" t="s">
        <v>33</v>
      </c>
      <c r="S200">
        <v>2022</v>
      </c>
      <c r="Y200">
        <v>231</v>
      </c>
    </row>
    <row r="201" spans="1:25" x14ac:dyDescent="0.3">
      <c r="A201" t="s">
        <v>182</v>
      </c>
      <c r="B201" t="s">
        <v>303</v>
      </c>
      <c r="C201" t="s">
        <v>341</v>
      </c>
      <c r="D201" t="s">
        <v>347</v>
      </c>
      <c r="E201" t="s">
        <v>50</v>
      </c>
      <c r="L201" t="s">
        <v>2790</v>
      </c>
      <c r="Q201" t="s">
        <v>2890</v>
      </c>
      <c r="R201" t="s">
        <v>33</v>
      </c>
      <c r="S201">
        <v>2022</v>
      </c>
      <c r="Y201">
        <v>232</v>
      </c>
    </row>
    <row r="202" spans="1:25" x14ac:dyDescent="0.3">
      <c r="A202" t="s">
        <v>182</v>
      </c>
      <c r="B202" t="s">
        <v>303</v>
      </c>
      <c r="C202" t="s">
        <v>348</v>
      </c>
      <c r="D202"/>
      <c r="E202" t="s">
        <v>34</v>
      </c>
      <c r="F202" t="s">
        <v>350</v>
      </c>
      <c r="G202" t="s">
        <v>48</v>
      </c>
      <c r="H202" t="s">
        <v>349</v>
      </c>
      <c r="I202" t="s">
        <v>36</v>
      </c>
      <c r="L202" t="s">
        <v>2790</v>
      </c>
      <c r="Q202" t="s">
        <v>2890</v>
      </c>
      <c r="R202" t="s">
        <v>33</v>
      </c>
      <c r="S202">
        <v>2022</v>
      </c>
      <c r="U202" t="s">
        <v>351</v>
      </c>
      <c r="Y202">
        <v>233</v>
      </c>
    </row>
    <row r="203" spans="1:25" x14ac:dyDescent="0.3">
      <c r="A203" t="s">
        <v>182</v>
      </c>
      <c r="B203" t="s">
        <v>303</v>
      </c>
      <c r="C203" t="s">
        <v>348</v>
      </c>
      <c r="D203" t="s">
        <v>69</v>
      </c>
      <c r="E203" t="s">
        <v>50</v>
      </c>
      <c r="L203" t="s">
        <v>2790</v>
      </c>
      <c r="Q203" t="s">
        <v>2890</v>
      </c>
      <c r="R203" t="s">
        <v>33</v>
      </c>
      <c r="S203">
        <v>2022</v>
      </c>
      <c r="Y203">
        <v>234</v>
      </c>
    </row>
    <row r="204" spans="1:25" x14ac:dyDescent="0.3">
      <c r="A204" t="s">
        <v>182</v>
      </c>
      <c r="B204" t="s">
        <v>303</v>
      </c>
      <c r="C204" t="s">
        <v>348</v>
      </c>
      <c r="D204" t="s">
        <v>990</v>
      </c>
      <c r="E204" t="s">
        <v>50</v>
      </c>
      <c r="L204" t="s">
        <v>2790</v>
      </c>
      <c r="Q204" t="s">
        <v>2890</v>
      </c>
      <c r="R204" t="s">
        <v>33</v>
      </c>
      <c r="S204">
        <v>2022</v>
      </c>
      <c r="Y204">
        <v>235</v>
      </c>
    </row>
    <row r="205" spans="1:25" x14ac:dyDescent="0.3">
      <c r="A205" t="s">
        <v>182</v>
      </c>
      <c r="B205" t="s">
        <v>303</v>
      </c>
      <c r="C205" t="s">
        <v>348</v>
      </c>
      <c r="D205" t="s">
        <v>352</v>
      </c>
      <c r="E205" t="s">
        <v>50</v>
      </c>
      <c r="L205" t="s">
        <v>2790</v>
      </c>
      <c r="Q205" t="s">
        <v>2890</v>
      </c>
      <c r="R205" t="s">
        <v>33</v>
      </c>
      <c r="S205">
        <v>2022</v>
      </c>
      <c r="Y205">
        <v>236</v>
      </c>
    </row>
    <row r="206" spans="1:25" x14ac:dyDescent="0.3">
      <c r="A206" t="s">
        <v>182</v>
      </c>
      <c r="B206" t="s">
        <v>303</v>
      </c>
      <c r="C206" t="s">
        <v>348</v>
      </c>
      <c r="D206" t="s">
        <v>353</v>
      </c>
      <c r="E206" t="s">
        <v>50</v>
      </c>
      <c r="L206" t="s">
        <v>2790</v>
      </c>
      <c r="Q206" t="s">
        <v>2890</v>
      </c>
      <c r="R206" t="s">
        <v>33</v>
      </c>
      <c r="S206">
        <v>2022</v>
      </c>
      <c r="Y206">
        <v>237</v>
      </c>
    </row>
    <row r="207" spans="1:25" x14ac:dyDescent="0.3">
      <c r="A207" t="s">
        <v>182</v>
      </c>
      <c r="B207" t="s">
        <v>303</v>
      </c>
      <c r="C207" t="s">
        <v>348</v>
      </c>
      <c r="D207" t="s">
        <v>354</v>
      </c>
      <c r="E207" t="s">
        <v>50</v>
      </c>
      <c r="L207" t="s">
        <v>2790</v>
      </c>
      <c r="Q207" t="s">
        <v>2890</v>
      </c>
      <c r="R207" t="s">
        <v>33</v>
      </c>
      <c r="S207">
        <v>2022</v>
      </c>
      <c r="Y207">
        <v>238</v>
      </c>
    </row>
    <row r="208" spans="1:25" x14ac:dyDescent="0.3">
      <c r="A208" t="s">
        <v>182</v>
      </c>
      <c r="B208" t="s">
        <v>303</v>
      </c>
      <c r="C208" t="s">
        <v>355</v>
      </c>
      <c r="D208"/>
      <c r="E208" t="s">
        <v>34</v>
      </c>
      <c r="F208" t="s">
        <v>357</v>
      </c>
      <c r="G208" t="s">
        <v>48</v>
      </c>
      <c r="H208" t="s">
        <v>356</v>
      </c>
      <c r="I208" t="s">
        <v>36</v>
      </c>
      <c r="L208" t="s">
        <v>2790</v>
      </c>
      <c r="Q208" t="s">
        <v>2890</v>
      </c>
      <c r="R208" t="s">
        <v>33</v>
      </c>
      <c r="S208">
        <v>2022</v>
      </c>
      <c r="U208" t="s">
        <v>358</v>
      </c>
      <c r="Y208">
        <v>239</v>
      </c>
    </row>
    <row r="209" spans="1:25" x14ac:dyDescent="0.3">
      <c r="A209" t="s">
        <v>182</v>
      </c>
      <c r="B209" t="s">
        <v>303</v>
      </c>
      <c r="C209" t="s">
        <v>355</v>
      </c>
      <c r="D209" t="s">
        <v>69</v>
      </c>
      <c r="E209" t="s">
        <v>50</v>
      </c>
      <c r="L209" t="s">
        <v>2790</v>
      </c>
      <c r="Q209" t="s">
        <v>2890</v>
      </c>
      <c r="R209" t="s">
        <v>33</v>
      </c>
      <c r="S209">
        <v>2022</v>
      </c>
      <c r="Y209">
        <v>240</v>
      </c>
    </row>
    <row r="210" spans="1:25" x14ac:dyDescent="0.3">
      <c r="A210" t="s">
        <v>182</v>
      </c>
      <c r="B210" t="s">
        <v>303</v>
      </c>
      <c r="C210" t="s">
        <v>355</v>
      </c>
      <c r="D210" t="s">
        <v>990</v>
      </c>
      <c r="E210" t="s">
        <v>50</v>
      </c>
      <c r="L210" t="s">
        <v>2790</v>
      </c>
      <c r="Q210" t="s">
        <v>2890</v>
      </c>
      <c r="R210" t="s">
        <v>33</v>
      </c>
      <c r="S210">
        <v>2022</v>
      </c>
      <c r="Y210">
        <v>241</v>
      </c>
    </row>
    <row r="211" spans="1:25" x14ac:dyDescent="0.3">
      <c r="A211" t="s">
        <v>182</v>
      </c>
      <c r="B211" t="s">
        <v>303</v>
      </c>
      <c r="C211" t="s">
        <v>355</v>
      </c>
      <c r="D211" t="s">
        <v>359</v>
      </c>
      <c r="E211" t="s">
        <v>50</v>
      </c>
      <c r="L211" t="s">
        <v>2790</v>
      </c>
      <c r="Q211" t="s">
        <v>2890</v>
      </c>
      <c r="R211" t="s">
        <v>33</v>
      </c>
      <c r="S211">
        <v>2022</v>
      </c>
      <c r="Y211">
        <v>242</v>
      </c>
    </row>
    <row r="212" spans="1:25" x14ac:dyDescent="0.3">
      <c r="A212" t="s">
        <v>182</v>
      </c>
      <c r="B212" t="s">
        <v>303</v>
      </c>
      <c r="C212" t="s">
        <v>355</v>
      </c>
      <c r="D212" t="s">
        <v>360</v>
      </c>
      <c r="E212" t="s">
        <v>50</v>
      </c>
      <c r="L212" t="s">
        <v>2790</v>
      </c>
      <c r="Q212" t="s">
        <v>2890</v>
      </c>
      <c r="R212" t="s">
        <v>33</v>
      </c>
      <c r="S212">
        <v>2022</v>
      </c>
      <c r="Y212">
        <v>243</v>
      </c>
    </row>
    <row r="213" spans="1:25" x14ac:dyDescent="0.3">
      <c r="A213" t="s">
        <v>182</v>
      </c>
      <c r="B213" t="s">
        <v>303</v>
      </c>
      <c r="C213" t="s">
        <v>355</v>
      </c>
      <c r="D213" t="s">
        <v>361</v>
      </c>
      <c r="E213" t="s">
        <v>50</v>
      </c>
      <c r="L213" t="s">
        <v>2790</v>
      </c>
      <c r="Q213" t="s">
        <v>2890</v>
      </c>
      <c r="R213" t="s">
        <v>33</v>
      </c>
      <c r="S213">
        <v>2022</v>
      </c>
      <c r="Y213">
        <v>244</v>
      </c>
    </row>
    <row r="214" spans="1:25" x14ac:dyDescent="0.3">
      <c r="A214" s="2" t="s">
        <v>30</v>
      </c>
      <c r="B214" s="2" t="s">
        <v>362</v>
      </c>
      <c r="C214" s="2"/>
      <c r="D214" s="2"/>
      <c r="E214" s="2" t="s">
        <v>31</v>
      </c>
      <c r="F214" s="2" t="s">
        <v>362</v>
      </c>
      <c r="G214" s="2"/>
      <c r="H214" s="2"/>
      <c r="I214" s="2" t="s">
        <v>1740</v>
      </c>
      <c r="J214" s="2"/>
      <c r="K214" s="2"/>
      <c r="L214" s="2" t="s">
        <v>2790</v>
      </c>
      <c r="M214" s="2"/>
      <c r="N214" s="2"/>
      <c r="O214" s="2"/>
      <c r="P214" s="2"/>
      <c r="Q214" s="2" t="s">
        <v>2890</v>
      </c>
      <c r="R214" s="2" t="s">
        <v>33</v>
      </c>
      <c r="S214" s="2">
        <v>2022</v>
      </c>
      <c r="T214" s="2"/>
      <c r="U214" s="2" t="s">
        <v>362</v>
      </c>
      <c r="V214" s="2" t="s">
        <v>2501</v>
      </c>
      <c r="W214" s="2"/>
      <c r="X214" s="2"/>
      <c r="Y214" s="2">
        <v>245</v>
      </c>
    </row>
    <row r="215" spans="1:25" x14ac:dyDescent="0.3">
      <c r="A215" t="s">
        <v>30</v>
      </c>
      <c r="B215" t="s">
        <v>362</v>
      </c>
      <c r="C215" t="s">
        <v>363</v>
      </c>
      <c r="D215"/>
      <c r="E215" t="s">
        <v>34</v>
      </c>
      <c r="F215" t="s">
        <v>365</v>
      </c>
      <c r="G215" t="s">
        <v>48</v>
      </c>
      <c r="H215" t="s">
        <v>364</v>
      </c>
      <c r="I215" t="s">
        <v>36</v>
      </c>
      <c r="J215" t="s">
        <v>42</v>
      </c>
      <c r="K215" t="s">
        <v>49</v>
      </c>
      <c r="L215" t="s">
        <v>2790</v>
      </c>
      <c r="Q215" t="s">
        <v>2890</v>
      </c>
      <c r="R215" t="s">
        <v>33</v>
      </c>
      <c r="S215">
        <v>2022</v>
      </c>
      <c r="U215" t="s">
        <v>366</v>
      </c>
      <c r="Y215">
        <v>246</v>
      </c>
    </row>
    <row r="216" spans="1:25" x14ac:dyDescent="0.3">
      <c r="A216" t="s">
        <v>30</v>
      </c>
      <c r="B216" t="s">
        <v>362</v>
      </c>
      <c r="C216" t="s">
        <v>363</v>
      </c>
      <c r="D216" t="s">
        <v>69</v>
      </c>
      <c r="E216" t="s">
        <v>50</v>
      </c>
      <c r="L216" t="s">
        <v>2790</v>
      </c>
      <c r="Q216" t="s">
        <v>2890</v>
      </c>
      <c r="R216" t="s">
        <v>33</v>
      </c>
      <c r="S216">
        <v>2022</v>
      </c>
      <c r="Y216">
        <v>247</v>
      </c>
    </row>
    <row r="217" spans="1:25" x14ac:dyDescent="0.3">
      <c r="A217" t="s">
        <v>30</v>
      </c>
      <c r="B217" t="s">
        <v>362</v>
      </c>
      <c r="C217" t="s">
        <v>363</v>
      </c>
      <c r="D217" t="s">
        <v>990</v>
      </c>
      <c r="E217" t="s">
        <v>50</v>
      </c>
      <c r="L217" t="s">
        <v>2790</v>
      </c>
      <c r="Q217" t="s">
        <v>2890</v>
      </c>
      <c r="R217" t="s">
        <v>33</v>
      </c>
      <c r="S217">
        <v>2022</v>
      </c>
      <c r="Y217">
        <v>248</v>
      </c>
    </row>
    <row r="218" spans="1:25" x14ac:dyDescent="0.3">
      <c r="A218" t="s">
        <v>30</v>
      </c>
      <c r="B218" t="s">
        <v>362</v>
      </c>
      <c r="C218" t="s">
        <v>363</v>
      </c>
      <c r="D218" t="s">
        <v>367</v>
      </c>
      <c r="E218" t="s">
        <v>50</v>
      </c>
      <c r="L218" t="s">
        <v>2790</v>
      </c>
      <c r="Q218" t="s">
        <v>2890</v>
      </c>
      <c r="R218" t="s">
        <v>33</v>
      </c>
      <c r="S218">
        <v>2022</v>
      </c>
      <c r="Y218">
        <v>249</v>
      </c>
    </row>
    <row r="219" spans="1:25" x14ac:dyDescent="0.3">
      <c r="A219" t="s">
        <v>30</v>
      </c>
      <c r="B219" t="s">
        <v>362</v>
      </c>
      <c r="C219" t="s">
        <v>363</v>
      </c>
      <c r="D219" t="s">
        <v>368</v>
      </c>
      <c r="E219" t="s">
        <v>50</v>
      </c>
      <c r="L219" t="s">
        <v>2790</v>
      </c>
      <c r="Q219" t="s">
        <v>2890</v>
      </c>
      <c r="R219" t="s">
        <v>33</v>
      </c>
      <c r="S219">
        <v>2022</v>
      </c>
      <c r="Y219">
        <v>250</v>
      </c>
    </row>
    <row r="220" spans="1:25" x14ac:dyDescent="0.3">
      <c r="A220" t="s">
        <v>30</v>
      </c>
      <c r="B220" t="s">
        <v>362</v>
      </c>
      <c r="C220" t="s">
        <v>363</v>
      </c>
      <c r="D220" t="s">
        <v>369</v>
      </c>
      <c r="E220" t="s">
        <v>50</v>
      </c>
      <c r="L220" t="s">
        <v>2790</v>
      </c>
      <c r="Q220" t="s">
        <v>2890</v>
      </c>
      <c r="R220" t="s">
        <v>33</v>
      </c>
      <c r="S220">
        <v>2022</v>
      </c>
      <c r="Y220">
        <v>251</v>
      </c>
    </row>
    <row r="221" spans="1:25" x14ac:dyDescent="0.3">
      <c r="A221" t="s">
        <v>30</v>
      </c>
      <c r="B221" t="s">
        <v>362</v>
      </c>
      <c r="C221" t="s">
        <v>370</v>
      </c>
      <c r="D221"/>
      <c r="E221" t="s">
        <v>34</v>
      </c>
      <c r="F221" t="s">
        <v>372</v>
      </c>
      <c r="G221" t="s">
        <v>48</v>
      </c>
      <c r="H221" t="s">
        <v>371</v>
      </c>
      <c r="I221" t="s">
        <v>36</v>
      </c>
      <c r="J221" t="s">
        <v>42</v>
      </c>
      <c r="K221" t="s">
        <v>49</v>
      </c>
      <c r="L221" t="s">
        <v>2790</v>
      </c>
      <c r="Q221" t="s">
        <v>2890</v>
      </c>
      <c r="R221" t="s">
        <v>33</v>
      </c>
      <c r="S221">
        <v>2022</v>
      </c>
      <c r="U221" t="s">
        <v>373</v>
      </c>
      <c r="Y221">
        <v>252</v>
      </c>
    </row>
    <row r="222" spans="1:25" x14ac:dyDescent="0.3">
      <c r="A222" t="s">
        <v>30</v>
      </c>
      <c r="B222" t="s">
        <v>362</v>
      </c>
      <c r="C222" t="s">
        <v>370</v>
      </c>
      <c r="D222" t="s">
        <v>69</v>
      </c>
      <c r="E222" t="s">
        <v>50</v>
      </c>
      <c r="L222" t="s">
        <v>2790</v>
      </c>
      <c r="Q222" t="s">
        <v>2890</v>
      </c>
      <c r="R222" t="s">
        <v>33</v>
      </c>
      <c r="S222">
        <v>2022</v>
      </c>
      <c r="Y222">
        <v>253</v>
      </c>
    </row>
    <row r="223" spans="1:25" x14ac:dyDescent="0.3">
      <c r="A223" t="s">
        <v>30</v>
      </c>
      <c r="B223" t="s">
        <v>362</v>
      </c>
      <c r="C223" t="s">
        <v>370</v>
      </c>
      <c r="D223" t="s">
        <v>990</v>
      </c>
      <c r="E223" t="s">
        <v>50</v>
      </c>
      <c r="L223" t="s">
        <v>2790</v>
      </c>
      <c r="Q223" t="s">
        <v>2890</v>
      </c>
      <c r="R223" t="s">
        <v>33</v>
      </c>
      <c r="S223">
        <v>2022</v>
      </c>
      <c r="Y223">
        <v>254</v>
      </c>
    </row>
    <row r="224" spans="1:25" x14ac:dyDescent="0.3">
      <c r="A224" t="s">
        <v>30</v>
      </c>
      <c r="B224" t="s">
        <v>362</v>
      </c>
      <c r="C224" t="s">
        <v>370</v>
      </c>
      <c r="D224" t="s">
        <v>374</v>
      </c>
      <c r="E224" t="s">
        <v>50</v>
      </c>
      <c r="L224" t="s">
        <v>2790</v>
      </c>
      <c r="Q224" t="s">
        <v>2890</v>
      </c>
      <c r="R224" t="s">
        <v>33</v>
      </c>
      <c r="S224">
        <v>2022</v>
      </c>
      <c r="Y224">
        <v>255</v>
      </c>
    </row>
    <row r="225" spans="1:25" x14ac:dyDescent="0.3">
      <c r="A225" t="s">
        <v>30</v>
      </c>
      <c r="B225" t="s">
        <v>362</v>
      </c>
      <c r="C225" t="s">
        <v>370</v>
      </c>
      <c r="D225" t="s">
        <v>375</v>
      </c>
      <c r="E225" t="s">
        <v>50</v>
      </c>
      <c r="L225" t="s">
        <v>2790</v>
      </c>
      <c r="Q225" t="s">
        <v>2890</v>
      </c>
      <c r="R225" t="s">
        <v>33</v>
      </c>
      <c r="S225">
        <v>2022</v>
      </c>
      <c r="Y225">
        <v>256</v>
      </c>
    </row>
    <row r="226" spans="1:25" x14ac:dyDescent="0.3">
      <c r="A226" t="s">
        <v>30</v>
      </c>
      <c r="B226" t="s">
        <v>362</v>
      </c>
      <c r="C226" t="s">
        <v>370</v>
      </c>
      <c r="D226" t="s">
        <v>376</v>
      </c>
      <c r="E226" t="s">
        <v>50</v>
      </c>
      <c r="L226" t="s">
        <v>2790</v>
      </c>
      <c r="Q226" t="s">
        <v>2890</v>
      </c>
      <c r="R226" t="s">
        <v>33</v>
      </c>
      <c r="S226">
        <v>2022</v>
      </c>
      <c r="Y226">
        <v>257</v>
      </c>
    </row>
    <row r="227" spans="1:25" x14ac:dyDescent="0.3">
      <c r="A227" t="s">
        <v>30</v>
      </c>
      <c r="B227" t="s">
        <v>362</v>
      </c>
      <c r="C227" t="s">
        <v>370</v>
      </c>
      <c r="D227" t="s">
        <v>377</v>
      </c>
      <c r="E227" t="s">
        <v>50</v>
      </c>
      <c r="L227" t="s">
        <v>2790</v>
      </c>
      <c r="Q227" t="s">
        <v>2890</v>
      </c>
      <c r="R227" t="s">
        <v>33</v>
      </c>
      <c r="S227">
        <v>2022</v>
      </c>
      <c r="Y227">
        <v>258</v>
      </c>
    </row>
    <row r="228" spans="1:25" x14ac:dyDescent="0.3">
      <c r="A228" t="s">
        <v>30</v>
      </c>
      <c r="B228" t="s">
        <v>362</v>
      </c>
      <c r="C228" t="s">
        <v>370</v>
      </c>
      <c r="D228" t="s">
        <v>378</v>
      </c>
      <c r="E228" t="s">
        <v>50</v>
      </c>
      <c r="L228" t="s">
        <v>2790</v>
      </c>
      <c r="Q228" t="s">
        <v>2890</v>
      </c>
      <c r="R228" t="s">
        <v>33</v>
      </c>
      <c r="S228">
        <v>2022</v>
      </c>
      <c r="Y228">
        <v>259</v>
      </c>
    </row>
    <row r="229" spans="1:25" x14ac:dyDescent="0.3">
      <c r="A229" s="2" t="s">
        <v>182</v>
      </c>
      <c r="B229" s="2" t="s">
        <v>379</v>
      </c>
      <c r="C229" s="2"/>
      <c r="D229" s="2"/>
      <c r="E229" s="2" t="s">
        <v>31</v>
      </c>
      <c r="F229" s="2" t="s">
        <v>379</v>
      </c>
      <c r="G229" s="2"/>
      <c r="H229" s="2"/>
      <c r="I229" s="2" t="s">
        <v>1740</v>
      </c>
      <c r="J229" s="2"/>
      <c r="K229" s="2"/>
      <c r="L229" s="2" t="s">
        <v>2790</v>
      </c>
      <c r="M229" s="2"/>
      <c r="N229" s="2"/>
      <c r="O229" s="2"/>
      <c r="P229" s="2"/>
      <c r="Q229" s="2" t="s">
        <v>2890</v>
      </c>
      <c r="R229" s="2" t="s">
        <v>33</v>
      </c>
      <c r="S229" s="2">
        <v>2022</v>
      </c>
      <c r="T229" s="2"/>
      <c r="U229" s="2" t="s">
        <v>379</v>
      </c>
      <c r="V229" s="2" t="s">
        <v>2501</v>
      </c>
      <c r="W229" s="2"/>
      <c r="X229" s="2"/>
      <c r="Y229" s="2">
        <v>260</v>
      </c>
    </row>
    <row r="230" spans="1:25" x14ac:dyDescent="0.3">
      <c r="A230" t="s">
        <v>182</v>
      </c>
      <c r="B230" t="s">
        <v>379</v>
      </c>
      <c r="C230" t="s">
        <v>380</v>
      </c>
      <c r="D230"/>
      <c r="E230" t="s">
        <v>34</v>
      </c>
      <c r="F230" t="s">
        <v>382</v>
      </c>
      <c r="G230" t="s">
        <v>48</v>
      </c>
      <c r="H230" t="s">
        <v>381</v>
      </c>
      <c r="I230" t="s">
        <v>36</v>
      </c>
      <c r="L230" t="s">
        <v>2790</v>
      </c>
      <c r="Q230" t="s">
        <v>2890</v>
      </c>
      <c r="R230" t="s">
        <v>33</v>
      </c>
      <c r="S230">
        <v>2022</v>
      </c>
      <c r="U230" t="s">
        <v>383</v>
      </c>
      <c r="W230" t="s">
        <v>2504</v>
      </c>
      <c r="X230" t="s">
        <v>2505</v>
      </c>
      <c r="Y230">
        <v>261</v>
      </c>
    </row>
    <row r="231" spans="1:25" x14ac:dyDescent="0.3">
      <c r="A231" t="s">
        <v>182</v>
      </c>
      <c r="B231" t="s">
        <v>379</v>
      </c>
      <c r="C231" t="s">
        <v>380</v>
      </c>
      <c r="D231" t="s">
        <v>69</v>
      </c>
      <c r="E231" t="s">
        <v>50</v>
      </c>
      <c r="L231" t="s">
        <v>2790</v>
      </c>
      <c r="Q231" t="s">
        <v>2890</v>
      </c>
      <c r="R231" t="s">
        <v>33</v>
      </c>
      <c r="S231">
        <v>2022</v>
      </c>
      <c r="Y231">
        <v>262</v>
      </c>
    </row>
    <row r="232" spans="1:25" x14ac:dyDescent="0.3">
      <c r="A232" t="s">
        <v>182</v>
      </c>
      <c r="B232" t="s">
        <v>379</v>
      </c>
      <c r="C232" t="s">
        <v>380</v>
      </c>
      <c r="D232" t="s">
        <v>990</v>
      </c>
      <c r="E232" t="s">
        <v>50</v>
      </c>
      <c r="L232" t="s">
        <v>2790</v>
      </c>
      <c r="Q232" t="s">
        <v>2890</v>
      </c>
      <c r="R232" t="s">
        <v>33</v>
      </c>
      <c r="S232">
        <v>2022</v>
      </c>
      <c r="Y232">
        <v>263</v>
      </c>
    </row>
    <row r="233" spans="1:25" x14ac:dyDescent="0.3">
      <c r="A233" t="s">
        <v>182</v>
      </c>
      <c r="B233" t="s">
        <v>379</v>
      </c>
      <c r="C233" t="s">
        <v>380</v>
      </c>
      <c r="D233" t="s">
        <v>384</v>
      </c>
      <c r="E233" t="s">
        <v>50</v>
      </c>
      <c r="L233" t="s">
        <v>2790</v>
      </c>
      <c r="Q233" t="s">
        <v>2890</v>
      </c>
      <c r="R233" t="s">
        <v>33</v>
      </c>
      <c r="S233">
        <v>2022</v>
      </c>
      <c r="Y233">
        <v>264</v>
      </c>
    </row>
    <row r="234" spans="1:25" x14ac:dyDescent="0.3">
      <c r="A234" t="s">
        <v>182</v>
      </c>
      <c r="B234" t="s">
        <v>379</v>
      </c>
      <c r="C234" t="s">
        <v>380</v>
      </c>
      <c r="D234" t="s">
        <v>385</v>
      </c>
      <c r="E234" t="s">
        <v>50</v>
      </c>
      <c r="L234" t="s">
        <v>2790</v>
      </c>
      <c r="Q234" t="s">
        <v>2890</v>
      </c>
      <c r="R234" t="s">
        <v>33</v>
      </c>
      <c r="S234">
        <v>2022</v>
      </c>
      <c r="Y234">
        <v>265</v>
      </c>
    </row>
    <row r="235" spans="1:25" x14ac:dyDescent="0.3">
      <c r="A235" t="s">
        <v>182</v>
      </c>
      <c r="B235" t="s">
        <v>379</v>
      </c>
      <c r="C235" t="s">
        <v>380</v>
      </c>
      <c r="D235" t="s">
        <v>386</v>
      </c>
      <c r="E235" t="s">
        <v>50</v>
      </c>
      <c r="L235" t="s">
        <v>2790</v>
      </c>
      <c r="Q235" t="s">
        <v>2890</v>
      </c>
      <c r="R235" t="s">
        <v>33</v>
      </c>
      <c r="S235">
        <v>2022</v>
      </c>
      <c r="Y235">
        <v>266</v>
      </c>
    </row>
    <row r="236" spans="1:25" x14ac:dyDescent="0.3">
      <c r="A236" t="s">
        <v>182</v>
      </c>
      <c r="B236" t="s">
        <v>379</v>
      </c>
      <c r="C236" t="s">
        <v>380</v>
      </c>
      <c r="D236" t="s">
        <v>387</v>
      </c>
      <c r="E236" t="s">
        <v>50</v>
      </c>
      <c r="L236" t="s">
        <v>2790</v>
      </c>
      <c r="Q236" t="s">
        <v>2890</v>
      </c>
      <c r="R236" t="s">
        <v>33</v>
      </c>
      <c r="S236">
        <v>2022</v>
      </c>
      <c r="Y236">
        <v>267</v>
      </c>
    </row>
    <row r="237" spans="1:25" x14ac:dyDescent="0.3">
      <c r="A237" t="s">
        <v>182</v>
      </c>
      <c r="B237" t="s">
        <v>379</v>
      </c>
      <c r="C237" t="s">
        <v>380</v>
      </c>
      <c r="D237" t="s">
        <v>388</v>
      </c>
      <c r="E237" t="s">
        <v>50</v>
      </c>
      <c r="L237" t="s">
        <v>2790</v>
      </c>
      <c r="Q237" t="s">
        <v>2890</v>
      </c>
      <c r="R237" t="s">
        <v>33</v>
      </c>
      <c r="S237">
        <v>2022</v>
      </c>
      <c r="Y237">
        <v>268</v>
      </c>
    </row>
    <row r="238" spans="1:25" x14ac:dyDescent="0.3">
      <c r="A238" t="s">
        <v>182</v>
      </c>
      <c r="B238" t="s">
        <v>379</v>
      </c>
      <c r="C238" t="s">
        <v>380</v>
      </c>
      <c r="D238" t="s">
        <v>389</v>
      </c>
      <c r="E238" t="s">
        <v>50</v>
      </c>
      <c r="L238" t="s">
        <v>2790</v>
      </c>
      <c r="Q238" t="s">
        <v>2890</v>
      </c>
      <c r="R238" t="s">
        <v>33</v>
      </c>
      <c r="S238">
        <v>2022</v>
      </c>
      <c r="Y238">
        <v>269</v>
      </c>
    </row>
    <row r="239" spans="1:25" x14ac:dyDescent="0.3">
      <c r="A239" t="s">
        <v>182</v>
      </c>
      <c r="B239" t="s">
        <v>379</v>
      </c>
      <c r="C239" t="s">
        <v>380</v>
      </c>
      <c r="D239" t="s">
        <v>390</v>
      </c>
      <c r="E239" t="s">
        <v>50</v>
      </c>
      <c r="L239" t="s">
        <v>2790</v>
      </c>
      <c r="Q239" t="s">
        <v>2890</v>
      </c>
      <c r="R239" t="s">
        <v>33</v>
      </c>
      <c r="S239">
        <v>2022</v>
      </c>
      <c r="Y239">
        <v>270</v>
      </c>
    </row>
    <row r="240" spans="1:25" x14ac:dyDescent="0.3">
      <c r="A240" s="2" t="s">
        <v>182</v>
      </c>
      <c r="B240" s="2" t="s">
        <v>391</v>
      </c>
      <c r="C240" s="2"/>
      <c r="D240" s="2"/>
      <c r="E240" s="2" t="s">
        <v>31</v>
      </c>
      <c r="F240" s="2" t="s">
        <v>391</v>
      </c>
      <c r="G240" s="2"/>
      <c r="H240" s="2"/>
      <c r="I240" s="2" t="s">
        <v>1740</v>
      </c>
      <c r="J240" s="2"/>
      <c r="K240" s="2"/>
      <c r="L240" s="2" t="s">
        <v>2790</v>
      </c>
      <c r="M240" s="2"/>
      <c r="N240" s="2"/>
      <c r="O240" s="2"/>
      <c r="P240" s="2"/>
      <c r="Q240" s="2" t="s">
        <v>2890</v>
      </c>
      <c r="R240" s="2" t="s">
        <v>33</v>
      </c>
      <c r="S240" s="2">
        <v>2022</v>
      </c>
      <c r="T240" s="2"/>
      <c r="U240" s="2" t="s">
        <v>391</v>
      </c>
      <c r="V240" s="2" t="s">
        <v>2491</v>
      </c>
      <c r="W240" s="2"/>
      <c r="X240" s="2"/>
      <c r="Y240" s="2">
        <v>271</v>
      </c>
    </row>
    <row r="241" spans="1:25" x14ac:dyDescent="0.3">
      <c r="A241" t="s">
        <v>182</v>
      </c>
      <c r="B241" t="s">
        <v>391</v>
      </c>
      <c r="C241" t="s">
        <v>392</v>
      </c>
      <c r="D241"/>
      <c r="E241" t="s">
        <v>34</v>
      </c>
      <c r="F241" t="s">
        <v>394</v>
      </c>
      <c r="G241" t="s">
        <v>48</v>
      </c>
      <c r="H241" t="s">
        <v>393</v>
      </c>
      <c r="I241" t="s">
        <v>36</v>
      </c>
      <c r="L241" t="s">
        <v>2790</v>
      </c>
      <c r="Q241" t="s">
        <v>2890</v>
      </c>
      <c r="R241" t="s">
        <v>33</v>
      </c>
      <c r="S241">
        <v>2022</v>
      </c>
      <c r="U241" t="s">
        <v>395</v>
      </c>
      <c r="W241" t="s">
        <v>2506</v>
      </c>
      <c r="X241" t="s">
        <v>2507</v>
      </c>
      <c r="Y241">
        <v>272</v>
      </c>
    </row>
    <row r="242" spans="1:25" x14ac:dyDescent="0.3">
      <c r="A242" t="s">
        <v>182</v>
      </c>
      <c r="B242" t="s">
        <v>391</v>
      </c>
      <c r="C242" t="s">
        <v>392</v>
      </c>
      <c r="D242" t="s">
        <v>69</v>
      </c>
      <c r="E242" t="s">
        <v>50</v>
      </c>
      <c r="L242" t="s">
        <v>2790</v>
      </c>
      <c r="Q242" t="s">
        <v>2890</v>
      </c>
      <c r="R242" t="s">
        <v>33</v>
      </c>
      <c r="S242">
        <v>2022</v>
      </c>
      <c r="Y242">
        <v>273</v>
      </c>
    </row>
    <row r="243" spans="1:25" x14ac:dyDescent="0.3">
      <c r="A243" t="s">
        <v>182</v>
      </c>
      <c r="B243" t="s">
        <v>391</v>
      </c>
      <c r="C243" t="s">
        <v>392</v>
      </c>
      <c r="D243" t="s">
        <v>990</v>
      </c>
      <c r="E243" t="s">
        <v>50</v>
      </c>
      <c r="L243" t="s">
        <v>2790</v>
      </c>
      <c r="Q243" t="s">
        <v>2890</v>
      </c>
      <c r="R243" t="s">
        <v>33</v>
      </c>
      <c r="S243">
        <v>2022</v>
      </c>
      <c r="Y243">
        <v>274</v>
      </c>
    </row>
    <row r="244" spans="1:25" x14ac:dyDescent="0.3">
      <c r="A244" t="s">
        <v>182</v>
      </c>
      <c r="B244" t="s">
        <v>391</v>
      </c>
      <c r="C244" t="s">
        <v>392</v>
      </c>
      <c r="D244" t="s">
        <v>396</v>
      </c>
      <c r="E244" t="s">
        <v>50</v>
      </c>
      <c r="L244" t="s">
        <v>2790</v>
      </c>
      <c r="Q244" t="s">
        <v>2890</v>
      </c>
      <c r="R244" t="s">
        <v>33</v>
      </c>
      <c r="S244">
        <v>2022</v>
      </c>
      <c r="Y244">
        <v>275</v>
      </c>
    </row>
    <row r="245" spans="1:25" x14ac:dyDescent="0.3">
      <c r="A245" t="s">
        <v>182</v>
      </c>
      <c r="B245" t="s">
        <v>391</v>
      </c>
      <c r="C245" t="s">
        <v>392</v>
      </c>
      <c r="D245" t="s">
        <v>397</v>
      </c>
      <c r="E245" t="s">
        <v>50</v>
      </c>
      <c r="L245" t="s">
        <v>2790</v>
      </c>
      <c r="Q245" t="s">
        <v>2890</v>
      </c>
      <c r="R245" t="s">
        <v>33</v>
      </c>
      <c r="S245">
        <v>2022</v>
      </c>
      <c r="Y245">
        <v>276</v>
      </c>
    </row>
    <row r="246" spans="1:25" s="2" customFormat="1" x14ac:dyDescent="0.3">
      <c r="A246" t="s">
        <v>182</v>
      </c>
      <c r="B246" t="s">
        <v>391</v>
      </c>
      <c r="C246" t="s">
        <v>392</v>
      </c>
      <c r="D246" t="s">
        <v>398</v>
      </c>
      <c r="E246" t="s">
        <v>50</v>
      </c>
      <c r="F246"/>
      <c r="G246"/>
      <c r="H246"/>
      <c r="I246"/>
      <c r="J246"/>
      <c r="K246"/>
      <c r="L246" t="s">
        <v>2790</v>
      </c>
      <c r="M246"/>
      <c r="N246"/>
      <c r="O246"/>
      <c r="P246"/>
      <c r="Q246" t="s">
        <v>2890</v>
      </c>
      <c r="R246" t="s">
        <v>33</v>
      </c>
      <c r="S246">
        <v>2022</v>
      </c>
      <c r="T246"/>
      <c r="U246"/>
      <c r="V246"/>
      <c r="W246"/>
      <c r="X246"/>
      <c r="Y246">
        <v>277</v>
      </c>
    </row>
    <row r="247" spans="1:25" x14ac:dyDescent="0.3">
      <c r="A247" t="s">
        <v>182</v>
      </c>
      <c r="B247" t="s">
        <v>391</v>
      </c>
      <c r="C247" t="s">
        <v>392</v>
      </c>
      <c r="D247" t="s">
        <v>399</v>
      </c>
      <c r="E247" t="s">
        <v>50</v>
      </c>
      <c r="L247" t="s">
        <v>2790</v>
      </c>
      <c r="Q247" t="s">
        <v>2890</v>
      </c>
      <c r="R247" t="s">
        <v>33</v>
      </c>
      <c r="S247">
        <v>2022</v>
      </c>
      <c r="Y247">
        <v>278</v>
      </c>
    </row>
    <row r="248" spans="1:25" x14ac:dyDescent="0.3">
      <c r="A248" t="s">
        <v>182</v>
      </c>
      <c r="B248" t="s">
        <v>391</v>
      </c>
      <c r="C248" t="s">
        <v>392</v>
      </c>
      <c r="D248" t="s">
        <v>400</v>
      </c>
      <c r="E248" t="s">
        <v>50</v>
      </c>
      <c r="L248" t="s">
        <v>2790</v>
      </c>
      <c r="Q248" t="s">
        <v>2890</v>
      </c>
      <c r="R248" t="s">
        <v>33</v>
      </c>
      <c r="S248">
        <v>2022</v>
      </c>
      <c r="Y248">
        <v>279</v>
      </c>
    </row>
    <row r="249" spans="1:25" x14ac:dyDescent="0.3">
      <c r="A249" t="s">
        <v>182</v>
      </c>
      <c r="B249" t="s">
        <v>391</v>
      </c>
      <c r="C249" t="s">
        <v>392</v>
      </c>
      <c r="D249" t="s">
        <v>401</v>
      </c>
      <c r="E249" t="s">
        <v>50</v>
      </c>
      <c r="L249" t="s">
        <v>2790</v>
      </c>
      <c r="Q249" t="s">
        <v>2890</v>
      </c>
      <c r="R249" t="s">
        <v>33</v>
      </c>
      <c r="S249">
        <v>2022</v>
      </c>
      <c r="Y249">
        <v>280</v>
      </c>
    </row>
    <row r="250" spans="1:25" x14ac:dyDescent="0.3">
      <c r="A250" t="s">
        <v>182</v>
      </c>
      <c r="B250" t="s">
        <v>391</v>
      </c>
      <c r="C250" t="s">
        <v>392</v>
      </c>
      <c r="D250" t="s">
        <v>402</v>
      </c>
      <c r="E250" t="s">
        <v>50</v>
      </c>
      <c r="L250" t="s">
        <v>2790</v>
      </c>
      <c r="Q250" t="s">
        <v>2890</v>
      </c>
      <c r="R250" t="s">
        <v>33</v>
      </c>
      <c r="S250">
        <v>2022</v>
      </c>
      <c r="Y250">
        <v>281</v>
      </c>
    </row>
    <row r="251" spans="1:25" x14ac:dyDescent="0.3">
      <c r="A251" t="s">
        <v>182</v>
      </c>
      <c r="B251" t="s">
        <v>391</v>
      </c>
      <c r="C251" t="s">
        <v>392</v>
      </c>
      <c r="D251" t="s">
        <v>403</v>
      </c>
      <c r="E251" t="s">
        <v>50</v>
      </c>
      <c r="L251" t="s">
        <v>2790</v>
      </c>
      <c r="Q251" t="s">
        <v>2890</v>
      </c>
      <c r="R251" t="s">
        <v>33</v>
      </c>
      <c r="S251">
        <v>2022</v>
      </c>
      <c r="Y251">
        <v>282</v>
      </c>
    </row>
    <row r="252" spans="1:25" x14ac:dyDescent="0.3">
      <c r="A252" t="s">
        <v>182</v>
      </c>
      <c r="B252" t="s">
        <v>391</v>
      </c>
      <c r="C252" t="s">
        <v>392</v>
      </c>
      <c r="D252" t="s">
        <v>404</v>
      </c>
      <c r="E252" t="s">
        <v>50</v>
      </c>
      <c r="L252" t="s">
        <v>2790</v>
      </c>
      <c r="Q252" t="s">
        <v>2890</v>
      </c>
      <c r="R252" t="s">
        <v>33</v>
      </c>
      <c r="S252">
        <v>2022</v>
      </c>
      <c r="Y252">
        <v>283</v>
      </c>
    </row>
    <row r="253" spans="1:25" x14ac:dyDescent="0.3">
      <c r="A253" t="s">
        <v>182</v>
      </c>
      <c r="B253" t="s">
        <v>391</v>
      </c>
      <c r="C253" t="s">
        <v>392</v>
      </c>
      <c r="D253" t="s">
        <v>405</v>
      </c>
      <c r="E253" t="s">
        <v>50</v>
      </c>
      <c r="L253" t="s">
        <v>2790</v>
      </c>
      <c r="Q253" t="s">
        <v>2890</v>
      </c>
      <c r="R253" t="s">
        <v>33</v>
      </c>
      <c r="S253">
        <v>2022</v>
      </c>
      <c r="Y253">
        <v>284</v>
      </c>
    </row>
    <row r="254" spans="1:25" x14ac:dyDescent="0.3">
      <c r="A254" t="s">
        <v>182</v>
      </c>
      <c r="B254" t="s">
        <v>391</v>
      </c>
      <c r="C254" t="s">
        <v>392</v>
      </c>
      <c r="D254" t="s">
        <v>406</v>
      </c>
      <c r="E254" t="s">
        <v>50</v>
      </c>
      <c r="L254" t="s">
        <v>2790</v>
      </c>
      <c r="Q254" t="s">
        <v>2890</v>
      </c>
      <c r="R254" t="s">
        <v>33</v>
      </c>
      <c r="S254">
        <v>2022</v>
      </c>
      <c r="Y254">
        <v>285</v>
      </c>
    </row>
    <row r="255" spans="1:25" x14ac:dyDescent="0.3">
      <c r="A255" t="s">
        <v>182</v>
      </c>
      <c r="B255" t="s">
        <v>391</v>
      </c>
      <c r="C255" t="s">
        <v>392</v>
      </c>
      <c r="D255" t="s">
        <v>407</v>
      </c>
      <c r="E255" t="s">
        <v>50</v>
      </c>
      <c r="L255" t="s">
        <v>2790</v>
      </c>
      <c r="Q255" t="s">
        <v>2890</v>
      </c>
      <c r="R255" t="s">
        <v>33</v>
      </c>
      <c r="S255">
        <v>2022</v>
      </c>
      <c r="Y255">
        <v>286</v>
      </c>
    </row>
    <row r="256" spans="1:25" x14ac:dyDescent="0.3">
      <c r="A256" t="s">
        <v>182</v>
      </c>
      <c r="B256" t="s">
        <v>391</v>
      </c>
      <c r="C256" t="s">
        <v>392</v>
      </c>
      <c r="D256" t="s">
        <v>408</v>
      </c>
      <c r="E256" t="s">
        <v>50</v>
      </c>
      <c r="L256" t="s">
        <v>2790</v>
      </c>
      <c r="Q256" t="s">
        <v>2890</v>
      </c>
      <c r="R256" t="s">
        <v>33</v>
      </c>
      <c r="S256">
        <v>2022</v>
      </c>
      <c r="Y256">
        <v>287</v>
      </c>
    </row>
    <row r="257" spans="1:25" x14ac:dyDescent="0.3">
      <c r="A257" t="s">
        <v>182</v>
      </c>
      <c r="B257" t="s">
        <v>391</v>
      </c>
      <c r="C257" t="s">
        <v>392</v>
      </c>
      <c r="D257" t="s">
        <v>409</v>
      </c>
      <c r="E257" t="s">
        <v>50</v>
      </c>
      <c r="L257" t="s">
        <v>2790</v>
      </c>
      <c r="Q257" t="s">
        <v>2890</v>
      </c>
      <c r="R257" t="s">
        <v>33</v>
      </c>
      <c r="S257">
        <v>2022</v>
      </c>
      <c r="Y257">
        <v>288</v>
      </c>
    </row>
    <row r="258" spans="1:25" x14ac:dyDescent="0.3">
      <c r="A258" t="s">
        <v>182</v>
      </c>
      <c r="B258" t="s">
        <v>391</v>
      </c>
      <c r="C258" t="s">
        <v>392</v>
      </c>
      <c r="D258" t="s">
        <v>410</v>
      </c>
      <c r="E258" t="s">
        <v>50</v>
      </c>
      <c r="L258" t="s">
        <v>2790</v>
      </c>
      <c r="Q258" t="s">
        <v>2890</v>
      </c>
      <c r="R258" t="s">
        <v>33</v>
      </c>
      <c r="S258">
        <v>2022</v>
      </c>
      <c r="Y258">
        <v>289</v>
      </c>
    </row>
    <row r="259" spans="1:25" x14ac:dyDescent="0.3">
      <c r="A259" t="s">
        <v>182</v>
      </c>
      <c r="B259" t="s">
        <v>391</v>
      </c>
      <c r="C259" t="s">
        <v>392</v>
      </c>
      <c r="D259" t="s">
        <v>411</v>
      </c>
      <c r="E259" t="s">
        <v>50</v>
      </c>
      <c r="L259" t="s">
        <v>2790</v>
      </c>
      <c r="Q259" t="s">
        <v>2890</v>
      </c>
      <c r="R259" t="s">
        <v>33</v>
      </c>
      <c r="S259">
        <v>2022</v>
      </c>
      <c r="Y259">
        <v>290</v>
      </c>
    </row>
    <row r="260" spans="1:25" x14ac:dyDescent="0.3">
      <c r="A260" t="s">
        <v>182</v>
      </c>
      <c r="B260" t="s">
        <v>391</v>
      </c>
      <c r="C260" t="s">
        <v>392</v>
      </c>
      <c r="D260" t="s">
        <v>412</v>
      </c>
      <c r="E260" t="s">
        <v>50</v>
      </c>
      <c r="L260" t="s">
        <v>2790</v>
      </c>
      <c r="Q260" t="s">
        <v>2890</v>
      </c>
      <c r="R260" t="s">
        <v>33</v>
      </c>
      <c r="S260">
        <v>2022</v>
      </c>
      <c r="Y260">
        <v>291</v>
      </c>
    </row>
    <row r="261" spans="1:25" s="2" customFormat="1" x14ac:dyDescent="0.3">
      <c r="A261" t="s">
        <v>182</v>
      </c>
      <c r="B261" t="s">
        <v>391</v>
      </c>
      <c r="C261" t="s">
        <v>392</v>
      </c>
      <c r="D261" t="s">
        <v>413</v>
      </c>
      <c r="E261" t="s">
        <v>50</v>
      </c>
      <c r="F261"/>
      <c r="G261"/>
      <c r="H261"/>
      <c r="I261"/>
      <c r="J261"/>
      <c r="K261"/>
      <c r="L261" t="s">
        <v>2790</v>
      </c>
      <c r="M261"/>
      <c r="N261"/>
      <c r="O261"/>
      <c r="P261"/>
      <c r="Q261" t="s">
        <v>2890</v>
      </c>
      <c r="R261" t="s">
        <v>33</v>
      </c>
      <c r="S261">
        <v>2022</v>
      </c>
      <c r="T261"/>
      <c r="U261"/>
      <c r="V261"/>
      <c r="W261"/>
      <c r="X261"/>
      <c r="Y261">
        <v>292</v>
      </c>
    </row>
    <row r="262" spans="1:25" x14ac:dyDescent="0.3">
      <c r="A262" t="s">
        <v>182</v>
      </c>
      <c r="B262" t="s">
        <v>391</v>
      </c>
      <c r="C262" t="s">
        <v>392</v>
      </c>
      <c r="D262" t="s">
        <v>414</v>
      </c>
      <c r="E262" t="s">
        <v>50</v>
      </c>
      <c r="L262" t="s">
        <v>2790</v>
      </c>
      <c r="Q262" t="s">
        <v>2890</v>
      </c>
      <c r="R262" t="s">
        <v>33</v>
      </c>
      <c r="S262">
        <v>2022</v>
      </c>
      <c r="Y262">
        <v>293</v>
      </c>
    </row>
    <row r="263" spans="1:25" x14ac:dyDescent="0.3">
      <c r="A263" t="s">
        <v>182</v>
      </c>
      <c r="B263" t="s">
        <v>391</v>
      </c>
      <c r="C263" t="s">
        <v>392</v>
      </c>
      <c r="D263" t="s">
        <v>415</v>
      </c>
      <c r="E263" t="s">
        <v>50</v>
      </c>
      <c r="L263" t="s">
        <v>2790</v>
      </c>
      <c r="Q263" t="s">
        <v>2890</v>
      </c>
      <c r="R263" t="s">
        <v>33</v>
      </c>
      <c r="S263">
        <v>2022</v>
      </c>
      <c r="Y263">
        <v>294</v>
      </c>
    </row>
    <row r="264" spans="1:25" x14ac:dyDescent="0.3">
      <c r="A264" t="s">
        <v>182</v>
      </c>
      <c r="B264" t="s">
        <v>391</v>
      </c>
      <c r="C264" t="s">
        <v>392</v>
      </c>
      <c r="D264" t="s">
        <v>416</v>
      </c>
      <c r="E264" t="s">
        <v>50</v>
      </c>
      <c r="L264" t="s">
        <v>2790</v>
      </c>
      <c r="Q264" t="s">
        <v>2890</v>
      </c>
      <c r="R264" t="s">
        <v>33</v>
      </c>
      <c r="S264">
        <v>2022</v>
      </c>
      <c r="Y264">
        <v>295</v>
      </c>
    </row>
    <row r="265" spans="1:25" x14ac:dyDescent="0.3">
      <c r="A265" t="s">
        <v>182</v>
      </c>
      <c r="B265" t="s">
        <v>391</v>
      </c>
      <c r="C265" t="s">
        <v>392</v>
      </c>
      <c r="D265" t="s">
        <v>417</v>
      </c>
      <c r="E265" t="s">
        <v>50</v>
      </c>
      <c r="L265" t="s">
        <v>2790</v>
      </c>
      <c r="Q265" t="s">
        <v>2890</v>
      </c>
      <c r="R265" t="s">
        <v>33</v>
      </c>
      <c r="S265">
        <v>2022</v>
      </c>
      <c r="Y265">
        <v>296</v>
      </c>
    </row>
    <row r="266" spans="1:25" x14ac:dyDescent="0.3">
      <c r="A266" t="s">
        <v>182</v>
      </c>
      <c r="B266" t="s">
        <v>391</v>
      </c>
      <c r="C266" t="s">
        <v>392</v>
      </c>
      <c r="D266" t="s">
        <v>418</v>
      </c>
      <c r="E266" t="s">
        <v>50</v>
      </c>
      <c r="L266" t="s">
        <v>2790</v>
      </c>
      <c r="Q266" t="s">
        <v>2890</v>
      </c>
      <c r="R266" t="s">
        <v>33</v>
      </c>
      <c r="S266">
        <v>2022</v>
      </c>
      <c r="Y266">
        <v>297</v>
      </c>
    </row>
    <row r="267" spans="1:25" x14ac:dyDescent="0.3">
      <c r="A267" t="s">
        <v>182</v>
      </c>
      <c r="B267" t="s">
        <v>391</v>
      </c>
      <c r="C267" t="s">
        <v>392</v>
      </c>
      <c r="D267" t="s">
        <v>419</v>
      </c>
      <c r="E267" t="s">
        <v>50</v>
      </c>
      <c r="L267" t="s">
        <v>2790</v>
      </c>
      <c r="Q267" t="s">
        <v>2890</v>
      </c>
      <c r="R267" t="s">
        <v>33</v>
      </c>
      <c r="S267">
        <v>2022</v>
      </c>
      <c r="Y267">
        <v>298</v>
      </c>
    </row>
    <row r="268" spans="1:25" x14ac:dyDescent="0.3">
      <c r="A268" t="s">
        <v>182</v>
      </c>
      <c r="B268" t="s">
        <v>391</v>
      </c>
      <c r="C268" t="s">
        <v>392</v>
      </c>
      <c r="D268" t="s">
        <v>420</v>
      </c>
      <c r="E268" t="s">
        <v>50</v>
      </c>
      <c r="L268" t="s">
        <v>2790</v>
      </c>
      <c r="Q268" t="s">
        <v>2890</v>
      </c>
      <c r="R268" t="s">
        <v>33</v>
      </c>
      <c r="S268">
        <v>2022</v>
      </c>
      <c r="Y268">
        <v>299</v>
      </c>
    </row>
    <row r="269" spans="1:25" x14ac:dyDescent="0.3">
      <c r="A269" t="s">
        <v>182</v>
      </c>
      <c r="B269" t="s">
        <v>391</v>
      </c>
      <c r="C269" t="s">
        <v>392</v>
      </c>
      <c r="D269" t="s">
        <v>421</v>
      </c>
      <c r="E269" t="s">
        <v>50</v>
      </c>
      <c r="L269" t="s">
        <v>2790</v>
      </c>
      <c r="Q269" t="s">
        <v>2890</v>
      </c>
      <c r="R269" t="s">
        <v>33</v>
      </c>
      <c r="S269">
        <v>2022</v>
      </c>
      <c r="Y269">
        <v>300</v>
      </c>
    </row>
    <row r="270" spans="1:25" x14ac:dyDescent="0.3">
      <c r="A270" t="s">
        <v>182</v>
      </c>
      <c r="B270" t="s">
        <v>391</v>
      </c>
      <c r="C270" t="s">
        <v>392</v>
      </c>
      <c r="D270" t="s">
        <v>422</v>
      </c>
      <c r="E270" t="s">
        <v>50</v>
      </c>
      <c r="L270" t="s">
        <v>2790</v>
      </c>
      <c r="Q270" t="s">
        <v>2890</v>
      </c>
      <c r="R270" t="s">
        <v>33</v>
      </c>
      <c r="S270">
        <v>2022</v>
      </c>
      <c r="Y270">
        <v>301</v>
      </c>
    </row>
    <row r="271" spans="1:25" x14ac:dyDescent="0.3">
      <c r="A271" t="s">
        <v>182</v>
      </c>
      <c r="B271" t="s">
        <v>391</v>
      </c>
      <c r="C271" t="s">
        <v>392</v>
      </c>
      <c r="D271" t="s">
        <v>423</v>
      </c>
      <c r="E271" t="s">
        <v>50</v>
      </c>
      <c r="L271" t="s">
        <v>2790</v>
      </c>
      <c r="Q271" t="s">
        <v>2890</v>
      </c>
      <c r="R271" t="s">
        <v>33</v>
      </c>
      <c r="S271">
        <v>2022</v>
      </c>
      <c r="Y271">
        <v>302</v>
      </c>
    </row>
    <row r="272" spans="1:25" s="2" customFormat="1" x14ac:dyDescent="0.3">
      <c r="A272" t="s">
        <v>182</v>
      </c>
      <c r="B272" t="s">
        <v>391</v>
      </c>
      <c r="C272" t="s">
        <v>392</v>
      </c>
      <c r="D272" t="s">
        <v>424</v>
      </c>
      <c r="E272" t="s">
        <v>50</v>
      </c>
      <c r="F272"/>
      <c r="G272"/>
      <c r="H272"/>
      <c r="I272"/>
      <c r="J272"/>
      <c r="K272"/>
      <c r="L272" t="s">
        <v>2790</v>
      </c>
      <c r="M272"/>
      <c r="N272"/>
      <c r="O272"/>
      <c r="P272"/>
      <c r="Q272" t="s">
        <v>2890</v>
      </c>
      <c r="R272" t="s">
        <v>33</v>
      </c>
      <c r="S272">
        <v>2022</v>
      </c>
      <c r="T272"/>
      <c r="U272"/>
      <c r="V272"/>
      <c r="W272"/>
      <c r="X272"/>
      <c r="Y272">
        <v>303</v>
      </c>
    </row>
    <row r="273" spans="1:25" x14ac:dyDescent="0.3">
      <c r="A273" t="s">
        <v>182</v>
      </c>
      <c r="B273" t="s">
        <v>391</v>
      </c>
      <c r="C273" t="s">
        <v>392</v>
      </c>
      <c r="D273" t="s">
        <v>425</v>
      </c>
      <c r="E273" t="s">
        <v>50</v>
      </c>
      <c r="L273" t="s">
        <v>2790</v>
      </c>
      <c r="Q273" t="s">
        <v>2890</v>
      </c>
      <c r="R273" t="s">
        <v>33</v>
      </c>
      <c r="S273">
        <v>2022</v>
      </c>
      <c r="Y273">
        <v>304</v>
      </c>
    </row>
    <row r="274" spans="1:25" x14ac:dyDescent="0.3">
      <c r="A274" t="s">
        <v>182</v>
      </c>
      <c r="B274" t="s">
        <v>391</v>
      </c>
      <c r="C274" t="s">
        <v>392</v>
      </c>
      <c r="D274" t="s">
        <v>426</v>
      </c>
      <c r="E274" t="s">
        <v>50</v>
      </c>
      <c r="L274" t="s">
        <v>2790</v>
      </c>
      <c r="Q274" t="s">
        <v>2890</v>
      </c>
      <c r="R274" t="s">
        <v>33</v>
      </c>
      <c r="S274">
        <v>2022</v>
      </c>
      <c r="Y274">
        <v>305</v>
      </c>
    </row>
    <row r="275" spans="1:25" x14ac:dyDescent="0.3">
      <c r="A275" t="s">
        <v>182</v>
      </c>
      <c r="B275" t="s">
        <v>391</v>
      </c>
      <c r="C275" t="s">
        <v>392</v>
      </c>
      <c r="D275" t="s">
        <v>427</v>
      </c>
      <c r="E275" t="s">
        <v>50</v>
      </c>
      <c r="L275" t="s">
        <v>2790</v>
      </c>
      <c r="Q275" t="s">
        <v>2890</v>
      </c>
      <c r="R275" t="s">
        <v>33</v>
      </c>
      <c r="S275">
        <v>2022</v>
      </c>
      <c r="Y275">
        <v>306</v>
      </c>
    </row>
    <row r="276" spans="1:25" x14ac:dyDescent="0.3">
      <c r="A276" t="s">
        <v>182</v>
      </c>
      <c r="B276" t="s">
        <v>391</v>
      </c>
      <c r="C276" t="s">
        <v>392</v>
      </c>
      <c r="D276" t="s">
        <v>428</v>
      </c>
      <c r="E276" t="s">
        <v>50</v>
      </c>
      <c r="L276" t="s">
        <v>2790</v>
      </c>
      <c r="Q276" t="s">
        <v>2890</v>
      </c>
      <c r="R276" t="s">
        <v>33</v>
      </c>
      <c r="S276">
        <v>2022</v>
      </c>
      <c r="Y276">
        <v>307</v>
      </c>
    </row>
    <row r="277" spans="1:25" x14ac:dyDescent="0.3">
      <c r="A277" t="s">
        <v>182</v>
      </c>
      <c r="B277" t="s">
        <v>391</v>
      </c>
      <c r="C277" t="s">
        <v>392</v>
      </c>
      <c r="D277" t="s">
        <v>429</v>
      </c>
      <c r="E277" t="s">
        <v>50</v>
      </c>
      <c r="L277" t="s">
        <v>2790</v>
      </c>
      <c r="Q277" t="s">
        <v>2890</v>
      </c>
      <c r="R277" t="s">
        <v>33</v>
      </c>
      <c r="S277">
        <v>2022</v>
      </c>
      <c r="Y277">
        <v>308</v>
      </c>
    </row>
    <row r="278" spans="1:25" x14ac:dyDescent="0.3">
      <c r="A278" t="s">
        <v>182</v>
      </c>
      <c r="B278" t="s">
        <v>391</v>
      </c>
      <c r="C278" t="s">
        <v>392</v>
      </c>
      <c r="D278" t="s">
        <v>430</v>
      </c>
      <c r="E278" t="s">
        <v>50</v>
      </c>
      <c r="L278" t="s">
        <v>2790</v>
      </c>
      <c r="Q278" t="s">
        <v>2890</v>
      </c>
      <c r="R278" t="s">
        <v>33</v>
      </c>
      <c r="S278">
        <v>2022</v>
      </c>
      <c r="Y278">
        <v>309</v>
      </c>
    </row>
    <row r="279" spans="1:25" x14ac:dyDescent="0.3">
      <c r="A279" t="s">
        <v>182</v>
      </c>
      <c r="B279" t="s">
        <v>391</v>
      </c>
      <c r="C279" t="s">
        <v>392</v>
      </c>
      <c r="D279" t="s">
        <v>431</v>
      </c>
      <c r="E279" t="s">
        <v>50</v>
      </c>
      <c r="L279" t="s">
        <v>2790</v>
      </c>
      <c r="Q279" t="s">
        <v>2890</v>
      </c>
      <c r="R279" t="s">
        <v>33</v>
      </c>
      <c r="S279">
        <v>2022</v>
      </c>
      <c r="Y279">
        <v>310</v>
      </c>
    </row>
    <row r="280" spans="1:25" x14ac:dyDescent="0.3">
      <c r="A280" t="s">
        <v>182</v>
      </c>
      <c r="B280" t="s">
        <v>391</v>
      </c>
      <c r="C280" t="s">
        <v>392</v>
      </c>
      <c r="D280" t="s">
        <v>432</v>
      </c>
      <c r="E280" t="s">
        <v>50</v>
      </c>
      <c r="L280" t="s">
        <v>2790</v>
      </c>
      <c r="Q280" t="s">
        <v>2890</v>
      </c>
      <c r="R280" t="s">
        <v>33</v>
      </c>
      <c r="S280">
        <v>2022</v>
      </c>
      <c r="Y280">
        <v>311</v>
      </c>
    </row>
    <row r="281" spans="1:25" x14ac:dyDescent="0.3">
      <c r="A281" t="s">
        <v>182</v>
      </c>
      <c r="B281" t="s">
        <v>391</v>
      </c>
      <c r="C281" t="s">
        <v>392</v>
      </c>
      <c r="D281" t="s">
        <v>433</v>
      </c>
      <c r="E281" t="s">
        <v>50</v>
      </c>
      <c r="L281" t="s">
        <v>2790</v>
      </c>
      <c r="Q281" t="s">
        <v>2890</v>
      </c>
      <c r="R281" t="s">
        <v>33</v>
      </c>
      <c r="S281">
        <v>2022</v>
      </c>
      <c r="Y281">
        <v>312</v>
      </c>
    </row>
    <row r="282" spans="1:25" x14ac:dyDescent="0.3">
      <c r="A282" t="s">
        <v>182</v>
      </c>
      <c r="B282" t="s">
        <v>391</v>
      </c>
      <c r="C282" t="s">
        <v>392</v>
      </c>
      <c r="D282" t="s">
        <v>434</v>
      </c>
      <c r="E282" t="s">
        <v>50</v>
      </c>
      <c r="L282" t="s">
        <v>2790</v>
      </c>
      <c r="Q282" t="s">
        <v>2890</v>
      </c>
      <c r="R282" t="s">
        <v>33</v>
      </c>
      <c r="S282">
        <v>2022</v>
      </c>
      <c r="Y282">
        <v>313</v>
      </c>
    </row>
    <row r="283" spans="1:25" x14ac:dyDescent="0.3">
      <c r="A283" t="s">
        <v>182</v>
      </c>
      <c r="B283" t="s">
        <v>391</v>
      </c>
      <c r="C283" t="s">
        <v>435</v>
      </c>
      <c r="D283"/>
      <c r="E283" t="s">
        <v>34</v>
      </c>
      <c r="F283" t="s">
        <v>437</v>
      </c>
      <c r="G283" t="s">
        <v>48</v>
      </c>
      <c r="H283" t="s">
        <v>436</v>
      </c>
      <c r="I283" t="s">
        <v>36</v>
      </c>
      <c r="L283" t="s">
        <v>2790</v>
      </c>
      <c r="Q283" t="s">
        <v>2890</v>
      </c>
      <c r="R283" t="s">
        <v>33</v>
      </c>
      <c r="S283">
        <v>2022</v>
      </c>
      <c r="U283" t="s">
        <v>438</v>
      </c>
      <c r="Y283">
        <v>314</v>
      </c>
    </row>
    <row r="284" spans="1:25" x14ac:dyDescent="0.3">
      <c r="A284" t="s">
        <v>182</v>
      </c>
      <c r="B284" t="s">
        <v>391</v>
      </c>
      <c r="C284" t="s">
        <v>435</v>
      </c>
      <c r="D284" t="s">
        <v>69</v>
      </c>
      <c r="E284" t="s">
        <v>50</v>
      </c>
      <c r="L284" t="s">
        <v>2790</v>
      </c>
      <c r="Q284" t="s">
        <v>2890</v>
      </c>
      <c r="R284" t="s">
        <v>33</v>
      </c>
      <c r="S284">
        <v>2022</v>
      </c>
      <c r="Y284">
        <v>315</v>
      </c>
    </row>
    <row r="285" spans="1:25" x14ac:dyDescent="0.3">
      <c r="A285" t="s">
        <v>182</v>
      </c>
      <c r="B285" t="s">
        <v>391</v>
      </c>
      <c r="C285" t="s">
        <v>435</v>
      </c>
      <c r="D285" t="s">
        <v>990</v>
      </c>
      <c r="E285" t="s">
        <v>50</v>
      </c>
      <c r="L285" t="s">
        <v>2790</v>
      </c>
      <c r="Q285" t="s">
        <v>2890</v>
      </c>
      <c r="R285" t="s">
        <v>33</v>
      </c>
      <c r="S285">
        <v>2022</v>
      </c>
      <c r="Y285">
        <v>316</v>
      </c>
    </row>
    <row r="286" spans="1:25" x14ac:dyDescent="0.3">
      <c r="A286" t="s">
        <v>182</v>
      </c>
      <c r="B286" t="s">
        <v>391</v>
      </c>
      <c r="C286" t="s">
        <v>435</v>
      </c>
      <c r="D286" t="s">
        <v>439</v>
      </c>
      <c r="E286" t="s">
        <v>50</v>
      </c>
      <c r="L286" t="s">
        <v>2790</v>
      </c>
      <c r="Q286" t="s">
        <v>2890</v>
      </c>
      <c r="R286" t="s">
        <v>33</v>
      </c>
      <c r="S286">
        <v>2022</v>
      </c>
      <c r="Y286">
        <v>317</v>
      </c>
    </row>
    <row r="287" spans="1:25" x14ac:dyDescent="0.3">
      <c r="A287" t="s">
        <v>182</v>
      </c>
      <c r="B287" t="s">
        <v>391</v>
      </c>
      <c r="C287" t="s">
        <v>435</v>
      </c>
      <c r="D287" t="s">
        <v>440</v>
      </c>
      <c r="E287" t="s">
        <v>50</v>
      </c>
      <c r="L287" t="s">
        <v>2790</v>
      </c>
      <c r="Q287" t="s">
        <v>2890</v>
      </c>
      <c r="R287" t="s">
        <v>33</v>
      </c>
      <c r="S287">
        <v>2022</v>
      </c>
      <c r="Y287">
        <v>318</v>
      </c>
    </row>
    <row r="288" spans="1:25" x14ac:dyDescent="0.3">
      <c r="A288" t="s">
        <v>182</v>
      </c>
      <c r="B288" t="s">
        <v>391</v>
      </c>
      <c r="C288" t="s">
        <v>435</v>
      </c>
      <c r="D288" t="s">
        <v>441</v>
      </c>
      <c r="E288" t="s">
        <v>50</v>
      </c>
      <c r="L288" t="s">
        <v>2790</v>
      </c>
      <c r="Q288" t="s">
        <v>2890</v>
      </c>
      <c r="R288" t="s">
        <v>33</v>
      </c>
      <c r="S288">
        <v>2022</v>
      </c>
      <c r="Y288">
        <v>319</v>
      </c>
    </row>
    <row r="289" spans="1:25" x14ac:dyDescent="0.3">
      <c r="A289" t="s">
        <v>182</v>
      </c>
      <c r="B289" t="s">
        <v>391</v>
      </c>
      <c r="C289" t="s">
        <v>435</v>
      </c>
      <c r="D289" t="s">
        <v>442</v>
      </c>
      <c r="E289" t="s">
        <v>50</v>
      </c>
      <c r="L289" t="s">
        <v>2790</v>
      </c>
      <c r="Q289" t="s">
        <v>2890</v>
      </c>
      <c r="R289" t="s">
        <v>33</v>
      </c>
      <c r="S289">
        <v>2022</v>
      </c>
      <c r="Y289">
        <v>320</v>
      </c>
    </row>
    <row r="290" spans="1:25" x14ac:dyDescent="0.3">
      <c r="A290" t="s">
        <v>182</v>
      </c>
      <c r="B290" t="s">
        <v>391</v>
      </c>
      <c r="C290" t="s">
        <v>435</v>
      </c>
      <c r="D290" t="s">
        <v>443</v>
      </c>
      <c r="E290" t="s">
        <v>50</v>
      </c>
      <c r="L290" t="s">
        <v>2790</v>
      </c>
      <c r="Q290" t="s">
        <v>2890</v>
      </c>
      <c r="R290" t="s">
        <v>33</v>
      </c>
      <c r="S290">
        <v>2022</v>
      </c>
      <c r="Y290">
        <v>321</v>
      </c>
    </row>
    <row r="291" spans="1:25" x14ac:dyDescent="0.3">
      <c r="A291" t="s">
        <v>182</v>
      </c>
      <c r="B291" t="s">
        <v>391</v>
      </c>
      <c r="C291" t="s">
        <v>435</v>
      </c>
      <c r="D291" t="s">
        <v>444</v>
      </c>
      <c r="E291" t="s">
        <v>50</v>
      </c>
      <c r="L291" t="s">
        <v>2790</v>
      </c>
      <c r="Q291" t="s">
        <v>2890</v>
      </c>
      <c r="R291" t="s">
        <v>33</v>
      </c>
      <c r="S291">
        <v>2022</v>
      </c>
      <c r="Y291">
        <v>322</v>
      </c>
    </row>
    <row r="292" spans="1:25" x14ac:dyDescent="0.3">
      <c r="A292" t="s">
        <v>182</v>
      </c>
      <c r="B292" t="s">
        <v>391</v>
      </c>
      <c r="C292" t="s">
        <v>435</v>
      </c>
      <c r="D292" t="s">
        <v>445</v>
      </c>
      <c r="E292" t="s">
        <v>50</v>
      </c>
      <c r="L292" t="s">
        <v>2790</v>
      </c>
      <c r="Q292" t="s">
        <v>2890</v>
      </c>
      <c r="R292" t="s">
        <v>33</v>
      </c>
      <c r="S292">
        <v>2022</v>
      </c>
      <c r="Y292">
        <v>323</v>
      </c>
    </row>
    <row r="293" spans="1:25" x14ac:dyDescent="0.3">
      <c r="A293" t="s">
        <v>182</v>
      </c>
      <c r="B293" t="s">
        <v>391</v>
      </c>
      <c r="C293" t="s">
        <v>435</v>
      </c>
      <c r="D293" t="s">
        <v>446</v>
      </c>
      <c r="E293" t="s">
        <v>50</v>
      </c>
      <c r="L293" t="s">
        <v>2790</v>
      </c>
      <c r="Q293" t="s">
        <v>2890</v>
      </c>
      <c r="R293" t="s">
        <v>33</v>
      </c>
      <c r="S293">
        <v>2022</v>
      </c>
      <c r="Y293">
        <v>324</v>
      </c>
    </row>
    <row r="294" spans="1:25" x14ac:dyDescent="0.3">
      <c r="A294" t="s">
        <v>182</v>
      </c>
      <c r="B294" t="s">
        <v>391</v>
      </c>
      <c r="C294" t="s">
        <v>435</v>
      </c>
      <c r="D294" t="s">
        <v>447</v>
      </c>
      <c r="E294" t="s">
        <v>50</v>
      </c>
      <c r="L294" t="s">
        <v>2790</v>
      </c>
      <c r="Q294" t="s">
        <v>2890</v>
      </c>
      <c r="R294" t="s">
        <v>33</v>
      </c>
      <c r="S294">
        <v>2022</v>
      </c>
      <c r="Y294">
        <v>325</v>
      </c>
    </row>
    <row r="295" spans="1:25" x14ac:dyDescent="0.3">
      <c r="A295" s="2" t="s">
        <v>30</v>
      </c>
      <c r="B295" s="2" t="s">
        <v>449</v>
      </c>
      <c r="C295" s="2"/>
      <c r="D295" s="2"/>
      <c r="E295" s="2" t="s">
        <v>31</v>
      </c>
      <c r="F295" s="2" t="s">
        <v>449</v>
      </c>
      <c r="G295" s="2"/>
      <c r="H295" s="2"/>
      <c r="I295" s="2" t="s">
        <v>450</v>
      </c>
      <c r="J295" s="2"/>
      <c r="K295" s="2"/>
      <c r="L295" s="2" t="s">
        <v>2790</v>
      </c>
      <c r="M295" s="2" t="s">
        <v>39</v>
      </c>
      <c r="N295" s="2"/>
      <c r="O295" s="2"/>
      <c r="P295" s="2"/>
      <c r="Q295" s="2" t="s">
        <v>2889</v>
      </c>
      <c r="R295" s="2" t="s">
        <v>33</v>
      </c>
      <c r="S295" s="2">
        <v>2022</v>
      </c>
      <c r="T295" s="2"/>
      <c r="U295" s="2" t="s">
        <v>449</v>
      </c>
      <c r="V295" s="2" t="s">
        <v>2509</v>
      </c>
      <c r="W295" s="2"/>
      <c r="X295" s="2"/>
      <c r="Y295" s="2">
        <v>330</v>
      </c>
    </row>
    <row r="296" spans="1:25" x14ac:dyDescent="0.3">
      <c r="A296" t="s">
        <v>30</v>
      </c>
      <c r="B296" t="s">
        <v>449</v>
      </c>
      <c r="C296" t="s">
        <v>451</v>
      </c>
      <c r="D296"/>
      <c r="E296" t="s">
        <v>34</v>
      </c>
      <c r="F296" t="s">
        <v>453</v>
      </c>
      <c r="G296" t="s">
        <v>48</v>
      </c>
      <c r="H296" t="s">
        <v>452</v>
      </c>
      <c r="I296" t="s">
        <v>36</v>
      </c>
      <c r="J296" t="s">
        <v>41</v>
      </c>
      <c r="K296" t="s">
        <v>38</v>
      </c>
      <c r="L296" t="s">
        <v>2790</v>
      </c>
      <c r="Q296" t="s">
        <v>2890</v>
      </c>
      <c r="R296" t="s">
        <v>33</v>
      </c>
      <c r="S296">
        <v>2022</v>
      </c>
      <c r="U296" t="s">
        <v>454</v>
      </c>
      <c r="Y296">
        <v>336</v>
      </c>
    </row>
    <row r="297" spans="1:25" x14ac:dyDescent="0.3">
      <c r="A297" t="s">
        <v>30</v>
      </c>
      <c r="B297" t="s">
        <v>449</v>
      </c>
      <c r="C297" t="s">
        <v>451</v>
      </c>
      <c r="D297" t="s">
        <v>69</v>
      </c>
      <c r="E297" t="s">
        <v>50</v>
      </c>
      <c r="L297" t="s">
        <v>2790</v>
      </c>
      <c r="Q297" t="s">
        <v>2890</v>
      </c>
      <c r="R297" t="s">
        <v>33</v>
      </c>
      <c r="S297">
        <v>2022</v>
      </c>
      <c r="Y297">
        <v>337</v>
      </c>
    </row>
    <row r="298" spans="1:25" x14ac:dyDescent="0.3">
      <c r="A298" t="s">
        <v>30</v>
      </c>
      <c r="B298" t="s">
        <v>449</v>
      </c>
      <c r="C298" t="s">
        <v>451</v>
      </c>
      <c r="D298" t="s">
        <v>990</v>
      </c>
      <c r="E298" t="s">
        <v>50</v>
      </c>
      <c r="L298" t="s">
        <v>2790</v>
      </c>
      <c r="Q298" t="s">
        <v>2890</v>
      </c>
      <c r="R298" t="s">
        <v>33</v>
      </c>
      <c r="S298">
        <v>2022</v>
      </c>
      <c r="Y298">
        <v>338</v>
      </c>
    </row>
    <row r="299" spans="1:25" x14ac:dyDescent="0.3">
      <c r="A299" t="s">
        <v>30</v>
      </c>
      <c r="B299" t="s">
        <v>449</v>
      </c>
      <c r="C299" t="s">
        <v>451</v>
      </c>
      <c r="D299" t="s">
        <v>455</v>
      </c>
      <c r="E299" t="s">
        <v>50</v>
      </c>
      <c r="L299" t="s">
        <v>2790</v>
      </c>
      <c r="Q299" t="s">
        <v>2890</v>
      </c>
      <c r="R299" t="s">
        <v>33</v>
      </c>
      <c r="S299">
        <v>2022</v>
      </c>
      <c r="Y299">
        <v>339</v>
      </c>
    </row>
    <row r="300" spans="1:25" x14ac:dyDescent="0.3">
      <c r="A300" t="s">
        <v>30</v>
      </c>
      <c r="B300" t="s">
        <v>449</v>
      </c>
      <c r="C300" t="s">
        <v>451</v>
      </c>
      <c r="D300" t="s">
        <v>456</v>
      </c>
      <c r="E300" t="s">
        <v>50</v>
      </c>
      <c r="L300" t="s">
        <v>2790</v>
      </c>
      <c r="Q300" t="s">
        <v>2890</v>
      </c>
      <c r="R300" t="s">
        <v>33</v>
      </c>
      <c r="S300">
        <v>2022</v>
      </c>
      <c r="Y300">
        <v>340</v>
      </c>
    </row>
    <row r="301" spans="1:25" x14ac:dyDescent="0.3">
      <c r="A301" t="s">
        <v>30</v>
      </c>
      <c r="B301" t="s">
        <v>449</v>
      </c>
      <c r="C301" t="s">
        <v>451</v>
      </c>
      <c r="D301" t="s">
        <v>457</v>
      </c>
      <c r="E301" t="s">
        <v>50</v>
      </c>
      <c r="L301" t="s">
        <v>2790</v>
      </c>
      <c r="Q301" t="s">
        <v>2890</v>
      </c>
      <c r="R301" t="s">
        <v>33</v>
      </c>
      <c r="S301">
        <v>2022</v>
      </c>
      <c r="Y301">
        <v>341</v>
      </c>
    </row>
    <row r="302" spans="1:25" x14ac:dyDescent="0.3">
      <c r="A302" t="s">
        <v>30</v>
      </c>
      <c r="B302" t="s">
        <v>449</v>
      </c>
      <c r="C302" t="s">
        <v>451</v>
      </c>
      <c r="D302" t="s">
        <v>458</v>
      </c>
      <c r="E302" t="s">
        <v>50</v>
      </c>
      <c r="L302" t="s">
        <v>2790</v>
      </c>
      <c r="Q302" t="s">
        <v>2890</v>
      </c>
      <c r="R302" t="s">
        <v>33</v>
      </c>
      <c r="S302">
        <v>2022</v>
      </c>
      <c r="Y302">
        <v>342</v>
      </c>
    </row>
    <row r="303" spans="1:25" x14ac:dyDescent="0.3">
      <c r="A303" t="s">
        <v>30</v>
      </c>
      <c r="B303" t="s">
        <v>45</v>
      </c>
      <c r="C303" t="s">
        <v>57</v>
      </c>
      <c r="D303"/>
      <c r="E303" t="s">
        <v>34</v>
      </c>
      <c r="F303" t="s">
        <v>59</v>
      </c>
      <c r="G303" t="s">
        <v>40</v>
      </c>
      <c r="H303" t="s">
        <v>58</v>
      </c>
      <c r="I303" t="s">
        <v>36</v>
      </c>
      <c r="J303" t="s">
        <v>42</v>
      </c>
      <c r="K303" t="s">
        <v>49</v>
      </c>
      <c r="L303" t="s">
        <v>2790</v>
      </c>
      <c r="M303" t="s">
        <v>39</v>
      </c>
      <c r="Q303" t="s">
        <v>2889</v>
      </c>
      <c r="R303" t="s">
        <v>33</v>
      </c>
      <c r="S303">
        <v>2022</v>
      </c>
      <c r="U303" t="s">
        <v>60</v>
      </c>
      <c r="W303" t="s">
        <v>2492</v>
      </c>
      <c r="X303" t="s">
        <v>2493</v>
      </c>
      <c r="Y303">
        <v>715</v>
      </c>
    </row>
    <row r="304" spans="1:25" x14ac:dyDescent="0.3">
      <c r="A304" t="s">
        <v>30</v>
      </c>
      <c r="B304" t="s">
        <v>45</v>
      </c>
      <c r="C304" t="s">
        <v>61</v>
      </c>
      <c r="D304"/>
      <c r="E304" t="s">
        <v>34</v>
      </c>
      <c r="F304" t="s">
        <v>63</v>
      </c>
      <c r="G304" t="s">
        <v>48</v>
      </c>
      <c r="H304" t="s">
        <v>62</v>
      </c>
      <c r="I304" t="s">
        <v>36</v>
      </c>
      <c r="J304" t="s">
        <v>42</v>
      </c>
      <c r="K304" t="s">
        <v>49</v>
      </c>
      <c r="L304" t="s">
        <v>2790</v>
      </c>
      <c r="M304" t="s">
        <v>39</v>
      </c>
      <c r="Q304" t="s">
        <v>2889</v>
      </c>
      <c r="R304" t="s">
        <v>33</v>
      </c>
      <c r="S304">
        <v>2022</v>
      </c>
      <c r="U304" t="s">
        <v>64</v>
      </c>
      <c r="Y304">
        <v>716</v>
      </c>
    </row>
    <row r="305" spans="1:25" x14ac:dyDescent="0.3">
      <c r="A305" t="s">
        <v>30</v>
      </c>
      <c r="B305" t="s">
        <v>45</v>
      </c>
      <c r="C305" t="s">
        <v>61</v>
      </c>
      <c r="D305" t="s">
        <v>69</v>
      </c>
      <c r="E305" t="s">
        <v>50</v>
      </c>
      <c r="L305" t="s">
        <v>2790</v>
      </c>
      <c r="M305" t="s">
        <v>39</v>
      </c>
      <c r="Q305" t="s">
        <v>2889</v>
      </c>
      <c r="R305" t="s">
        <v>33</v>
      </c>
      <c r="S305">
        <v>2022</v>
      </c>
      <c r="Y305">
        <v>717</v>
      </c>
    </row>
    <row r="306" spans="1:25" x14ac:dyDescent="0.3">
      <c r="A306" t="s">
        <v>30</v>
      </c>
      <c r="B306" t="s">
        <v>45</v>
      </c>
      <c r="C306" t="s">
        <v>61</v>
      </c>
      <c r="D306" t="s">
        <v>990</v>
      </c>
      <c r="E306" t="s">
        <v>50</v>
      </c>
      <c r="L306" t="s">
        <v>2790</v>
      </c>
      <c r="M306" t="s">
        <v>39</v>
      </c>
      <c r="Q306" t="s">
        <v>2889</v>
      </c>
      <c r="R306" t="s">
        <v>33</v>
      </c>
      <c r="S306">
        <v>2022</v>
      </c>
      <c r="W306" t="s">
        <v>2278</v>
      </c>
      <c r="Y306">
        <v>718</v>
      </c>
    </row>
    <row r="307" spans="1:25" x14ac:dyDescent="0.3">
      <c r="A307" t="s">
        <v>30</v>
      </c>
      <c r="B307" t="s">
        <v>45</v>
      </c>
      <c r="C307" t="s">
        <v>61</v>
      </c>
      <c r="D307" t="s">
        <v>65</v>
      </c>
      <c r="E307" t="s">
        <v>50</v>
      </c>
      <c r="L307" t="s">
        <v>2790</v>
      </c>
      <c r="M307" t="s">
        <v>39</v>
      </c>
      <c r="Q307" t="s">
        <v>2889</v>
      </c>
      <c r="R307" t="s">
        <v>33</v>
      </c>
      <c r="S307">
        <v>2022</v>
      </c>
      <c r="Y307">
        <v>719</v>
      </c>
    </row>
    <row r="308" spans="1:25" x14ac:dyDescent="0.3">
      <c r="A308" t="s">
        <v>30</v>
      </c>
      <c r="B308" t="s">
        <v>45</v>
      </c>
      <c r="C308" t="s">
        <v>61</v>
      </c>
      <c r="D308" t="s">
        <v>66</v>
      </c>
      <c r="E308" t="s">
        <v>50</v>
      </c>
      <c r="L308" t="s">
        <v>2790</v>
      </c>
      <c r="M308" t="s">
        <v>39</v>
      </c>
      <c r="Q308" t="s">
        <v>2889</v>
      </c>
      <c r="R308" t="s">
        <v>33</v>
      </c>
      <c r="S308">
        <v>2022</v>
      </c>
      <c r="Y308">
        <v>720</v>
      </c>
    </row>
    <row r="309" spans="1:25" x14ac:dyDescent="0.3">
      <c r="A309" t="s">
        <v>30</v>
      </c>
      <c r="B309" t="s">
        <v>45</v>
      </c>
      <c r="C309" t="s">
        <v>61</v>
      </c>
      <c r="D309" t="s">
        <v>67</v>
      </c>
      <c r="E309" t="s">
        <v>50</v>
      </c>
      <c r="L309" t="s">
        <v>2790</v>
      </c>
      <c r="M309" t="s">
        <v>39</v>
      </c>
      <c r="Q309" t="s">
        <v>2889</v>
      </c>
      <c r="R309" t="s">
        <v>33</v>
      </c>
      <c r="S309">
        <v>2022</v>
      </c>
      <c r="Y309">
        <v>721</v>
      </c>
    </row>
    <row r="310" spans="1:25" x14ac:dyDescent="0.3">
      <c r="A310" t="s">
        <v>30</v>
      </c>
      <c r="B310" t="s">
        <v>45</v>
      </c>
      <c r="C310" t="s">
        <v>61</v>
      </c>
      <c r="D310" t="s">
        <v>68</v>
      </c>
      <c r="E310" t="s">
        <v>50</v>
      </c>
      <c r="L310" t="s">
        <v>2790</v>
      </c>
      <c r="M310" t="s">
        <v>39</v>
      </c>
      <c r="Q310" t="s">
        <v>2889</v>
      </c>
      <c r="R310" t="s">
        <v>33</v>
      </c>
      <c r="S310">
        <v>2022</v>
      </c>
      <c r="Y310">
        <v>722</v>
      </c>
    </row>
    <row r="311" spans="1:25" x14ac:dyDescent="0.3">
      <c r="A311" t="s">
        <v>30</v>
      </c>
      <c r="B311" t="s">
        <v>45</v>
      </c>
      <c r="C311" t="s">
        <v>70</v>
      </c>
      <c r="D311"/>
      <c r="E311" t="s">
        <v>34</v>
      </c>
      <c r="F311" t="s">
        <v>72</v>
      </c>
      <c r="G311" t="s">
        <v>48</v>
      </c>
      <c r="H311" t="s">
        <v>71</v>
      </c>
      <c r="I311" t="s">
        <v>36</v>
      </c>
      <c r="J311" t="s">
        <v>42</v>
      </c>
      <c r="K311" t="s">
        <v>49</v>
      </c>
      <c r="L311" t="s">
        <v>2790</v>
      </c>
      <c r="M311" t="s">
        <v>39</v>
      </c>
      <c r="Q311" t="s">
        <v>2889</v>
      </c>
      <c r="R311" t="s">
        <v>33</v>
      </c>
      <c r="S311">
        <v>2022</v>
      </c>
      <c r="U311" t="s">
        <v>73</v>
      </c>
      <c r="Y311">
        <v>723</v>
      </c>
    </row>
    <row r="312" spans="1:25" x14ac:dyDescent="0.3">
      <c r="A312" t="s">
        <v>30</v>
      </c>
      <c r="B312" t="s">
        <v>45</v>
      </c>
      <c r="C312" t="s">
        <v>70</v>
      </c>
      <c r="D312" t="s">
        <v>69</v>
      </c>
      <c r="E312" t="s">
        <v>50</v>
      </c>
      <c r="L312" t="s">
        <v>2790</v>
      </c>
      <c r="M312" t="s">
        <v>39</v>
      </c>
      <c r="Q312" t="s">
        <v>2889</v>
      </c>
      <c r="R312" t="s">
        <v>33</v>
      </c>
      <c r="S312">
        <v>2022</v>
      </c>
      <c r="Y312">
        <v>724</v>
      </c>
    </row>
    <row r="313" spans="1:25" x14ac:dyDescent="0.3">
      <c r="A313" t="s">
        <v>30</v>
      </c>
      <c r="B313" t="s">
        <v>45</v>
      </c>
      <c r="C313" t="s">
        <v>70</v>
      </c>
      <c r="D313" t="s">
        <v>990</v>
      </c>
      <c r="E313" t="s">
        <v>50</v>
      </c>
      <c r="L313" t="s">
        <v>2790</v>
      </c>
      <c r="M313" t="s">
        <v>39</v>
      </c>
      <c r="Q313" t="s">
        <v>2889</v>
      </c>
      <c r="R313" t="s">
        <v>33</v>
      </c>
      <c r="S313">
        <v>2022</v>
      </c>
      <c r="Y313">
        <v>725</v>
      </c>
    </row>
    <row r="314" spans="1:25" x14ac:dyDescent="0.3">
      <c r="A314" t="s">
        <v>30</v>
      </c>
      <c r="B314" t="s">
        <v>45</v>
      </c>
      <c r="C314" t="s">
        <v>70</v>
      </c>
      <c r="D314" t="s">
        <v>74</v>
      </c>
      <c r="E314" t="s">
        <v>50</v>
      </c>
      <c r="L314" t="s">
        <v>2790</v>
      </c>
      <c r="M314" t="s">
        <v>39</v>
      </c>
      <c r="Q314" t="s">
        <v>2889</v>
      </c>
      <c r="R314" t="s">
        <v>33</v>
      </c>
      <c r="S314">
        <v>2022</v>
      </c>
      <c r="Y314">
        <v>726</v>
      </c>
    </row>
    <row r="315" spans="1:25" x14ac:dyDescent="0.3">
      <c r="A315" t="s">
        <v>30</v>
      </c>
      <c r="B315" t="s">
        <v>45</v>
      </c>
      <c r="C315" t="s">
        <v>70</v>
      </c>
      <c r="D315" t="s">
        <v>75</v>
      </c>
      <c r="E315" t="s">
        <v>50</v>
      </c>
      <c r="L315" t="s">
        <v>2790</v>
      </c>
      <c r="M315" t="s">
        <v>39</v>
      </c>
      <c r="Q315" t="s">
        <v>2889</v>
      </c>
      <c r="R315" t="s">
        <v>33</v>
      </c>
      <c r="S315">
        <v>2022</v>
      </c>
      <c r="Y315">
        <v>727</v>
      </c>
    </row>
    <row r="316" spans="1:25" x14ac:dyDescent="0.3">
      <c r="A316" t="s">
        <v>30</v>
      </c>
      <c r="B316" t="s">
        <v>45</v>
      </c>
      <c r="C316" t="s">
        <v>76</v>
      </c>
      <c r="D316"/>
      <c r="E316" t="s">
        <v>34</v>
      </c>
      <c r="F316" t="s">
        <v>78</v>
      </c>
      <c r="G316" t="s">
        <v>48</v>
      </c>
      <c r="H316" t="s">
        <v>77</v>
      </c>
      <c r="I316" t="s">
        <v>36</v>
      </c>
      <c r="J316" t="s">
        <v>42</v>
      </c>
      <c r="K316" t="s">
        <v>49</v>
      </c>
      <c r="L316" t="s">
        <v>2790</v>
      </c>
      <c r="M316" t="s">
        <v>39</v>
      </c>
      <c r="Q316" t="s">
        <v>2889</v>
      </c>
      <c r="R316" t="s">
        <v>33</v>
      </c>
      <c r="S316">
        <v>2022</v>
      </c>
      <c r="U316" t="s">
        <v>79</v>
      </c>
      <c r="Y316">
        <v>728</v>
      </c>
    </row>
    <row r="317" spans="1:25" x14ac:dyDescent="0.3">
      <c r="A317" t="s">
        <v>30</v>
      </c>
      <c r="B317" t="s">
        <v>45</v>
      </c>
      <c r="C317" t="s">
        <v>76</v>
      </c>
      <c r="D317" t="s">
        <v>69</v>
      </c>
      <c r="E317" t="s">
        <v>50</v>
      </c>
      <c r="L317" t="s">
        <v>2790</v>
      </c>
      <c r="M317" t="s">
        <v>39</v>
      </c>
      <c r="Q317" t="s">
        <v>2889</v>
      </c>
      <c r="R317" t="s">
        <v>33</v>
      </c>
      <c r="S317">
        <v>2022</v>
      </c>
      <c r="Y317">
        <v>729</v>
      </c>
    </row>
    <row r="318" spans="1:25" x14ac:dyDescent="0.3">
      <c r="A318" t="s">
        <v>30</v>
      </c>
      <c r="B318" t="s">
        <v>45</v>
      </c>
      <c r="C318" t="s">
        <v>76</v>
      </c>
      <c r="D318" t="s">
        <v>990</v>
      </c>
      <c r="E318" t="s">
        <v>50</v>
      </c>
      <c r="L318" t="s">
        <v>2790</v>
      </c>
      <c r="M318" t="s">
        <v>39</v>
      </c>
      <c r="Q318" t="s">
        <v>2889</v>
      </c>
      <c r="R318" t="s">
        <v>33</v>
      </c>
      <c r="S318">
        <v>2022</v>
      </c>
      <c r="Y318">
        <v>730</v>
      </c>
    </row>
    <row r="319" spans="1:25" x14ac:dyDescent="0.3">
      <c r="A319" t="s">
        <v>30</v>
      </c>
      <c r="B319" t="s">
        <v>45</v>
      </c>
      <c r="C319" t="s">
        <v>76</v>
      </c>
      <c r="D319" t="s">
        <v>80</v>
      </c>
      <c r="E319" t="s">
        <v>50</v>
      </c>
      <c r="L319" t="s">
        <v>2790</v>
      </c>
      <c r="M319" t="s">
        <v>39</v>
      </c>
      <c r="Q319" t="s">
        <v>2889</v>
      </c>
      <c r="R319" t="s">
        <v>33</v>
      </c>
      <c r="S319">
        <v>2022</v>
      </c>
      <c r="Y319">
        <v>731</v>
      </c>
    </row>
    <row r="320" spans="1:25" x14ac:dyDescent="0.3">
      <c r="A320" t="s">
        <v>30</v>
      </c>
      <c r="B320" t="s">
        <v>45</v>
      </c>
      <c r="C320" t="s">
        <v>76</v>
      </c>
      <c r="D320" t="s">
        <v>81</v>
      </c>
      <c r="E320" t="s">
        <v>50</v>
      </c>
      <c r="L320" t="s">
        <v>2790</v>
      </c>
      <c r="M320" t="s">
        <v>39</v>
      </c>
      <c r="Q320" t="s">
        <v>2889</v>
      </c>
      <c r="R320" t="s">
        <v>33</v>
      </c>
      <c r="S320">
        <v>2022</v>
      </c>
      <c r="Y320">
        <v>732</v>
      </c>
    </row>
    <row r="321" spans="1:25" x14ac:dyDescent="0.3">
      <c r="A321" t="s">
        <v>30</v>
      </c>
      <c r="B321" t="s">
        <v>45</v>
      </c>
      <c r="C321" t="s">
        <v>76</v>
      </c>
      <c r="D321" t="s">
        <v>82</v>
      </c>
      <c r="E321" t="s">
        <v>50</v>
      </c>
      <c r="L321" t="s">
        <v>2790</v>
      </c>
      <c r="M321" t="s">
        <v>39</v>
      </c>
      <c r="Q321" t="s">
        <v>2889</v>
      </c>
      <c r="R321" t="s">
        <v>33</v>
      </c>
      <c r="S321">
        <v>2022</v>
      </c>
      <c r="Y321">
        <v>733</v>
      </c>
    </row>
    <row r="322" spans="1:25" x14ac:dyDescent="0.3">
      <c r="A322" t="s">
        <v>30</v>
      </c>
      <c r="B322" t="s">
        <v>45</v>
      </c>
      <c r="C322" t="s">
        <v>83</v>
      </c>
      <c r="D322"/>
      <c r="E322" t="s">
        <v>34</v>
      </c>
      <c r="F322" t="s">
        <v>85</v>
      </c>
      <c r="G322" t="s">
        <v>48</v>
      </c>
      <c r="H322" t="s">
        <v>84</v>
      </c>
      <c r="I322" t="s">
        <v>36</v>
      </c>
      <c r="J322" t="s">
        <v>42</v>
      </c>
      <c r="K322" t="s">
        <v>49</v>
      </c>
      <c r="L322" t="s">
        <v>2790</v>
      </c>
      <c r="M322" t="s">
        <v>39</v>
      </c>
      <c r="Q322" t="s">
        <v>2889</v>
      </c>
      <c r="R322" t="s">
        <v>33</v>
      </c>
      <c r="S322">
        <v>2022</v>
      </c>
      <c r="U322" t="s">
        <v>86</v>
      </c>
      <c r="Y322">
        <v>734</v>
      </c>
    </row>
    <row r="323" spans="1:25" x14ac:dyDescent="0.3">
      <c r="A323" t="s">
        <v>30</v>
      </c>
      <c r="B323" t="s">
        <v>45</v>
      </c>
      <c r="C323" t="s">
        <v>83</v>
      </c>
      <c r="D323" t="s">
        <v>69</v>
      </c>
      <c r="E323" t="s">
        <v>50</v>
      </c>
      <c r="L323" t="s">
        <v>2790</v>
      </c>
      <c r="M323" t="s">
        <v>39</v>
      </c>
      <c r="Q323" t="s">
        <v>2889</v>
      </c>
      <c r="R323" t="s">
        <v>33</v>
      </c>
      <c r="S323">
        <v>2022</v>
      </c>
      <c r="Y323">
        <v>735</v>
      </c>
    </row>
    <row r="324" spans="1:25" x14ac:dyDescent="0.3">
      <c r="A324" t="s">
        <v>30</v>
      </c>
      <c r="B324" t="s">
        <v>45</v>
      </c>
      <c r="C324" t="s">
        <v>83</v>
      </c>
      <c r="D324" t="s">
        <v>990</v>
      </c>
      <c r="E324" t="s">
        <v>50</v>
      </c>
      <c r="L324" t="s">
        <v>2790</v>
      </c>
      <c r="M324" t="s">
        <v>39</v>
      </c>
      <c r="Q324" t="s">
        <v>2889</v>
      </c>
      <c r="R324" t="s">
        <v>33</v>
      </c>
      <c r="S324">
        <v>2022</v>
      </c>
      <c r="Y324">
        <v>736</v>
      </c>
    </row>
    <row r="325" spans="1:25" x14ac:dyDescent="0.3">
      <c r="A325" t="s">
        <v>30</v>
      </c>
      <c r="B325" t="s">
        <v>45</v>
      </c>
      <c r="C325" t="s">
        <v>83</v>
      </c>
      <c r="D325" t="s">
        <v>87</v>
      </c>
      <c r="E325" t="s">
        <v>50</v>
      </c>
      <c r="L325" t="s">
        <v>2790</v>
      </c>
      <c r="M325" t="s">
        <v>39</v>
      </c>
      <c r="Q325" t="s">
        <v>2889</v>
      </c>
      <c r="R325" t="s">
        <v>33</v>
      </c>
      <c r="S325">
        <v>2022</v>
      </c>
      <c r="Y325">
        <v>737</v>
      </c>
    </row>
    <row r="326" spans="1:25" x14ac:dyDescent="0.3">
      <c r="A326" t="s">
        <v>30</v>
      </c>
      <c r="B326" t="s">
        <v>45</v>
      </c>
      <c r="C326" t="s">
        <v>83</v>
      </c>
      <c r="D326" t="s">
        <v>88</v>
      </c>
      <c r="E326" t="s">
        <v>50</v>
      </c>
      <c r="L326" t="s">
        <v>2790</v>
      </c>
      <c r="M326" t="s">
        <v>39</v>
      </c>
      <c r="Q326" t="s">
        <v>2889</v>
      </c>
      <c r="R326" t="s">
        <v>33</v>
      </c>
      <c r="S326">
        <v>2022</v>
      </c>
      <c r="Y326">
        <v>738</v>
      </c>
    </row>
    <row r="327" spans="1:25" s="2" customFormat="1" x14ac:dyDescent="0.3">
      <c r="A327" t="s">
        <v>30</v>
      </c>
      <c r="B327" t="s">
        <v>45</v>
      </c>
      <c r="C327" t="s">
        <v>83</v>
      </c>
      <c r="D327" t="s">
        <v>89</v>
      </c>
      <c r="E327" t="s">
        <v>50</v>
      </c>
      <c r="F327"/>
      <c r="G327"/>
      <c r="H327"/>
      <c r="I327"/>
      <c r="J327"/>
      <c r="K327"/>
      <c r="L327" t="s">
        <v>2790</v>
      </c>
      <c r="M327" t="s">
        <v>39</v>
      </c>
      <c r="N327"/>
      <c r="O327"/>
      <c r="P327"/>
      <c r="Q327" t="s">
        <v>2889</v>
      </c>
      <c r="R327" t="s">
        <v>33</v>
      </c>
      <c r="S327">
        <v>2022</v>
      </c>
      <c r="T327"/>
      <c r="U327"/>
      <c r="V327"/>
      <c r="W327"/>
      <c r="X327"/>
      <c r="Y327">
        <v>739</v>
      </c>
    </row>
    <row r="328" spans="1:25" x14ac:dyDescent="0.3">
      <c r="A328" t="s">
        <v>30</v>
      </c>
      <c r="B328" t="s">
        <v>45</v>
      </c>
      <c r="C328" t="s">
        <v>83</v>
      </c>
      <c r="D328" t="s">
        <v>90</v>
      </c>
      <c r="E328" t="s">
        <v>50</v>
      </c>
      <c r="L328" t="s">
        <v>2790</v>
      </c>
      <c r="M328" t="s">
        <v>39</v>
      </c>
      <c r="Q328" t="s">
        <v>2889</v>
      </c>
      <c r="R328" t="s">
        <v>33</v>
      </c>
      <c r="S328">
        <v>2022</v>
      </c>
      <c r="Y328">
        <v>740</v>
      </c>
    </row>
    <row r="329" spans="1:25" x14ac:dyDescent="0.3">
      <c r="A329" t="s">
        <v>30</v>
      </c>
      <c r="B329" t="s">
        <v>45</v>
      </c>
      <c r="C329" t="s">
        <v>83</v>
      </c>
      <c r="D329" t="s">
        <v>91</v>
      </c>
      <c r="E329" t="s">
        <v>50</v>
      </c>
      <c r="L329" t="s">
        <v>2790</v>
      </c>
      <c r="M329" t="s">
        <v>39</v>
      </c>
      <c r="Q329" t="s">
        <v>2889</v>
      </c>
      <c r="R329" t="s">
        <v>33</v>
      </c>
      <c r="S329">
        <v>2022</v>
      </c>
      <c r="Y329">
        <v>741</v>
      </c>
    </row>
    <row r="330" spans="1:25" x14ac:dyDescent="0.3">
      <c r="A330" t="s">
        <v>30</v>
      </c>
      <c r="B330" t="s">
        <v>45</v>
      </c>
      <c r="C330" t="s">
        <v>92</v>
      </c>
      <c r="D330"/>
      <c r="E330" t="s">
        <v>34</v>
      </c>
      <c r="F330" t="s">
        <v>94</v>
      </c>
      <c r="G330" t="s">
        <v>48</v>
      </c>
      <c r="H330" t="s">
        <v>93</v>
      </c>
      <c r="I330" t="s">
        <v>36</v>
      </c>
      <c r="J330" t="s">
        <v>42</v>
      </c>
      <c r="K330" t="s">
        <v>49</v>
      </c>
      <c r="L330" t="s">
        <v>2790</v>
      </c>
      <c r="M330" t="s">
        <v>39</v>
      </c>
      <c r="Q330" t="s">
        <v>2889</v>
      </c>
      <c r="R330" t="s">
        <v>33</v>
      </c>
      <c r="S330">
        <v>2022</v>
      </c>
      <c r="U330" t="s">
        <v>95</v>
      </c>
      <c r="Y330">
        <v>742</v>
      </c>
    </row>
    <row r="331" spans="1:25" s="2" customFormat="1" x14ac:dyDescent="0.3">
      <c r="A331" t="s">
        <v>30</v>
      </c>
      <c r="B331" t="s">
        <v>45</v>
      </c>
      <c r="C331" t="s">
        <v>92</v>
      </c>
      <c r="D331" t="s">
        <v>69</v>
      </c>
      <c r="E331" t="s">
        <v>50</v>
      </c>
      <c r="F331"/>
      <c r="G331"/>
      <c r="H331"/>
      <c r="I331"/>
      <c r="J331"/>
      <c r="K331"/>
      <c r="L331" t="s">
        <v>2790</v>
      </c>
      <c r="M331" t="s">
        <v>39</v>
      </c>
      <c r="N331"/>
      <c r="O331"/>
      <c r="P331"/>
      <c r="Q331" t="s">
        <v>2889</v>
      </c>
      <c r="R331" t="s">
        <v>33</v>
      </c>
      <c r="S331">
        <v>2022</v>
      </c>
      <c r="T331"/>
      <c r="U331"/>
      <c r="V331"/>
      <c r="W331"/>
      <c r="X331"/>
      <c r="Y331">
        <v>743</v>
      </c>
    </row>
    <row r="332" spans="1:25" x14ac:dyDescent="0.3">
      <c r="A332" t="s">
        <v>30</v>
      </c>
      <c r="B332" t="s">
        <v>45</v>
      </c>
      <c r="C332" t="s">
        <v>92</v>
      </c>
      <c r="D332" t="s">
        <v>990</v>
      </c>
      <c r="E332" t="s">
        <v>50</v>
      </c>
      <c r="L332" t="s">
        <v>2790</v>
      </c>
      <c r="M332" t="s">
        <v>39</v>
      </c>
      <c r="Q332" t="s">
        <v>2889</v>
      </c>
      <c r="R332" t="s">
        <v>33</v>
      </c>
      <c r="S332">
        <v>2022</v>
      </c>
      <c r="Y332">
        <v>744</v>
      </c>
    </row>
    <row r="333" spans="1:25" x14ac:dyDescent="0.3">
      <c r="A333" t="s">
        <v>30</v>
      </c>
      <c r="B333" t="s">
        <v>45</v>
      </c>
      <c r="C333" t="s">
        <v>92</v>
      </c>
      <c r="D333" t="s">
        <v>96</v>
      </c>
      <c r="E333" t="s">
        <v>50</v>
      </c>
      <c r="L333" t="s">
        <v>2790</v>
      </c>
      <c r="M333" t="s">
        <v>39</v>
      </c>
      <c r="Q333" t="s">
        <v>2889</v>
      </c>
      <c r="R333" t="s">
        <v>33</v>
      </c>
      <c r="S333">
        <v>2022</v>
      </c>
      <c r="Y333">
        <v>745</v>
      </c>
    </row>
    <row r="334" spans="1:25" x14ac:dyDescent="0.3">
      <c r="A334" t="s">
        <v>30</v>
      </c>
      <c r="B334" t="s">
        <v>45</v>
      </c>
      <c r="C334" t="s">
        <v>92</v>
      </c>
      <c r="D334" t="s">
        <v>97</v>
      </c>
      <c r="E334" t="s">
        <v>50</v>
      </c>
      <c r="L334" t="s">
        <v>2790</v>
      </c>
      <c r="M334" t="s">
        <v>39</v>
      </c>
      <c r="Q334" t="s">
        <v>2889</v>
      </c>
      <c r="R334" t="s">
        <v>33</v>
      </c>
      <c r="S334">
        <v>2022</v>
      </c>
      <c r="Y334">
        <v>746</v>
      </c>
    </row>
    <row r="335" spans="1:25" x14ac:dyDescent="0.3">
      <c r="A335" t="s">
        <v>30</v>
      </c>
      <c r="B335" t="s">
        <v>45</v>
      </c>
      <c r="C335" t="s">
        <v>92</v>
      </c>
      <c r="D335" t="s">
        <v>98</v>
      </c>
      <c r="E335" t="s">
        <v>50</v>
      </c>
      <c r="L335" t="s">
        <v>2790</v>
      </c>
      <c r="M335" t="s">
        <v>39</v>
      </c>
      <c r="Q335" t="s">
        <v>2889</v>
      </c>
      <c r="R335" t="s">
        <v>33</v>
      </c>
      <c r="S335">
        <v>2022</v>
      </c>
      <c r="Y335">
        <v>747</v>
      </c>
    </row>
    <row r="336" spans="1:25" x14ac:dyDescent="0.3">
      <c r="A336" t="s">
        <v>30</v>
      </c>
      <c r="B336" t="s">
        <v>45</v>
      </c>
      <c r="C336" t="s">
        <v>92</v>
      </c>
      <c r="D336" t="s">
        <v>99</v>
      </c>
      <c r="E336" t="s">
        <v>50</v>
      </c>
      <c r="L336" t="s">
        <v>2790</v>
      </c>
      <c r="M336" t="s">
        <v>39</v>
      </c>
      <c r="Q336" t="s">
        <v>2889</v>
      </c>
      <c r="R336" t="s">
        <v>33</v>
      </c>
      <c r="S336">
        <v>2022</v>
      </c>
      <c r="Y336">
        <v>748</v>
      </c>
    </row>
    <row r="337" spans="1:25" x14ac:dyDescent="0.3">
      <c r="A337" t="s">
        <v>30</v>
      </c>
      <c r="B337" t="s">
        <v>45</v>
      </c>
      <c r="C337" t="s">
        <v>92</v>
      </c>
      <c r="D337" t="s">
        <v>100</v>
      </c>
      <c r="E337" t="s">
        <v>50</v>
      </c>
      <c r="L337" t="s">
        <v>2790</v>
      </c>
      <c r="M337" t="s">
        <v>39</v>
      </c>
      <c r="Q337" t="s">
        <v>2889</v>
      </c>
      <c r="R337" t="s">
        <v>33</v>
      </c>
      <c r="S337">
        <v>2022</v>
      </c>
      <c r="Y337">
        <v>749</v>
      </c>
    </row>
    <row r="338" spans="1:25" x14ac:dyDescent="0.3">
      <c r="A338" t="s">
        <v>30</v>
      </c>
      <c r="B338" t="s">
        <v>45</v>
      </c>
      <c r="C338" t="s">
        <v>92</v>
      </c>
      <c r="D338" t="s">
        <v>101</v>
      </c>
      <c r="E338" t="s">
        <v>50</v>
      </c>
      <c r="L338" t="s">
        <v>2790</v>
      </c>
      <c r="M338" t="s">
        <v>39</v>
      </c>
      <c r="Q338" t="s">
        <v>2889</v>
      </c>
      <c r="R338" t="s">
        <v>33</v>
      </c>
      <c r="S338">
        <v>2022</v>
      </c>
      <c r="Y338">
        <v>750</v>
      </c>
    </row>
    <row r="339" spans="1:25" x14ac:dyDescent="0.3">
      <c r="A339" t="s">
        <v>30</v>
      </c>
      <c r="B339" t="s">
        <v>45</v>
      </c>
      <c r="C339" t="s">
        <v>92</v>
      </c>
      <c r="D339" t="s">
        <v>102</v>
      </c>
      <c r="E339" t="s">
        <v>50</v>
      </c>
      <c r="L339" t="s">
        <v>2790</v>
      </c>
      <c r="M339" t="s">
        <v>39</v>
      </c>
      <c r="Q339" t="s">
        <v>2889</v>
      </c>
      <c r="R339" t="s">
        <v>33</v>
      </c>
      <c r="S339">
        <v>2022</v>
      </c>
      <c r="Y339">
        <v>751</v>
      </c>
    </row>
    <row r="340" spans="1:25" x14ac:dyDescent="0.3">
      <c r="A340" t="s">
        <v>30</v>
      </c>
      <c r="B340" t="s">
        <v>45</v>
      </c>
      <c r="C340" t="s">
        <v>92</v>
      </c>
      <c r="D340" t="s">
        <v>103</v>
      </c>
      <c r="E340" t="s">
        <v>50</v>
      </c>
      <c r="L340" t="s">
        <v>2790</v>
      </c>
      <c r="M340" t="s">
        <v>39</v>
      </c>
      <c r="Q340" t="s">
        <v>2889</v>
      </c>
      <c r="R340" t="s">
        <v>33</v>
      </c>
      <c r="S340">
        <v>2022</v>
      </c>
      <c r="Y340">
        <v>752</v>
      </c>
    </row>
    <row r="341" spans="1:25" x14ac:dyDescent="0.3">
      <c r="A341" t="s">
        <v>30</v>
      </c>
      <c r="B341" t="s">
        <v>45</v>
      </c>
      <c r="C341" t="s">
        <v>104</v>
      </c>
      <c r="D341"/>
      <c r="E341" t="s">
        <v>34</v>
      </c>
      <c r="F341" t="s">
        <v>106</v>
      </c>
      <c r="G341" t="s">
        <v>48</v>
      </c>
      <c r="H341" t="s">
        <v>105</v>
      </c>
      <c r="I341" t="s">
        <v>36</v>
      </c>
      <c r="J341" t="s">
        <v>42</v>
      </c>
      <c r="K341" t="s">
        <v>49</v>
      </c>
      <c r="L341" t="s">
        <v>2790</v>
      </c>
      <c r="M341" t="s">
        <v>39</v>
      </c>
      <c r="Q341" t="s">
        <v>2889</v>
      </c>
      <c r="R341" t="s">
        <v>33</v>
      </c>
      <c r="S341">
        <v>2022</v>
      </c>
      <c r="U341" t="s">
        <v>107</v>
      </c>
      <c r="Y341">
        <v>753</v>
      </c>
    </row>
    <row r="342" spans="1:25" x14ac:dyDescent="0.3">
      <c r="A342" t="s">
        <v>30</v>
      </c>
      <c r="B342" t="s">
        <v>45</v>
      </c>
      <c r="C342" t="s">
        <v>104</v>
      </c>
      <c r="D342" t="s">
        <v>69</v>
      </c>
      <c r="E342" t="s">
        <v>50</v>
      </c>
      <c r="L342" t="s">
        <v>2790</v>
      </c>
      <c r="M342" t="s">
        <v>39</v>
      </c>
      <c r="Q342" t="s">
        <v>2889</v>
      </c>
      <c r="R342" t="s">
        <v>33</v>
      </c>
      <c r="S342">
        <v>2022</v>
      </c>
      <c r="Y342">
        <v>754</v>
      </c>
    </row>
    <row r="343" spans="1:25" x14ac:dyDescent="0.3">
      <c r="A343" t="s">
        <v>30</v>
      </c>
      <c r="B343" t="s">
        <v>45</v>
      </c>
      <c r="C343" t="s">
        <v>104</v>
      </c>
      <c r="D343" t="s">
        <v>990</v>
      </c>
      <c r="E343" t="s">
        <v>50</v>
      </c>
      <c r="L343" t="s">
        <v>2790</v>
      </c>
      <c r="M343" t="s">
        <v>39</v>
      </c>
      <c r="Q343" t="s">
        <v>2889</v>
      </c>
      <c r="R343" t="s">
        <v>33</v>
      </c>
      <c r="S343">
        <v>2022</v>
      </c>
      <c r="Y343">
        <v>755</v>
      </c>
    </row>
    <row r="344" spans="1:25" x14ac:dyDescent="0.3">
      <c r="A344" t="s">
        <v>30</v>
      </c>
      <c r="B344" t="s">
        <v>45</v>
      </c>
      <c r="C344" t="s">
        <v>104</v>
      </c>
      <c r="D344" t="s">
        <v>108</v>
      </c>
      <c r="E344" t="s">
        <v>50</v>
      </c>
      <c r="L344" t="s">
        <v>2790</v>
      </c>
      <c r="M344" t="s">
        <v>39</v>
      </c>
      <c r="Q344" t="s">
        <v>2889</v>
      </c>
      <c r="R344" t="s">
        <v>33</v>
      </c>
      <c r="S344">
        <v>2022</v>
      </c>
      <c r="Y344">
        <v>756</v>
      </c>
    </row>
    <row r="345" spans="1:25" s="2" customFormat="1" x14ac:dyDescent="0.3">
      <c r="A345" t="s">
        <v>30</v>
      </c>
      <c r="B345" t="s">
        <v>45</v>
      </c>
      <c r="C345" t="s">
        <v>104</v>
      </c>
      <c r="D345" t="s">
        <v>109</v>
      </c>
      <c r="E345" t="s">
        <v>50</v>
      </c>
      <c r="F345"/>
      <c r="G345"/>
      <c r="H345"/>
      <c r="I345"/>
      <c r="J345"/>
      <c r="K345"/>
      <c r="L345" t="s">
        <v>2790</v>
      </c>
      <c r="M345" t="s">
        <v>39</v>
      </c>
      <c r="N345"/>
      <c r="O345"/>
      <c r="P345"/>
      <c r="Q345" t="s">
        <v>2889</v>
      </c>
      <c r="R345" t="s">
        <v>33</v>
      </c>
      <c r="S345">
        <v>2022</v>
      </c>
      <c r="T345"/>
      <c r="U345"/>
      <c r="V345"/>
      <c r="W345"/>
      <c r="X345"/>
      <c r="Y345">
        <v>757</v>
      </c>
    </row>
    <row r="346" spans="1:25" x14ac:dyDescent="0.3">
      <c r="A346" t="s">
        <v>30</v>
      </c>
      <c r="B346" t="s">
        <v>45</v>
      </c>
      <c r="C346" t="s">
        <v>104</v>
      </c>
      <c r="D346" t="s">
        <v>110</v>
      </c>
      <c r="E346" t="s">
        <v>50</v>
      </c>
      <c r="L346" t="s">
        <v>2790</v>
      </c>
      <c r="M346" t="s">
        <v>39</v>
      </c>
      <c r="Q346" t="s">
        <v>2889</v>
      </c>
      <c r="R346" t="s">
        <v>33</v>
      </c>
      <c r="S346">
        <v>2022</v>
      </c>
      <c r="Y346">
        <v>758</v>
      </c>
    </row>
    <row r="347" spans="1:25" x14ac:dyDescent="0.3">
      <c r="A347" t="s">
        <v>30</v>
      </c>
      <c r="B347" t="s">
        <v>45</v>
      </c>
      <c r="C347" t="s">
        <v>111</v>
      </c>
      <c r="D347"/>
      <c r="E347" t="s">
        <v>34</v>
      </c>
      <c r="F347" t="s">
        <v>113</v>
      </c>
      <c r="G347" t="s">
        <v>48</v>
      </c>
      <c r="H347" t="s">
        <v>112</v>
      </c>
      <c r="I347" t="s">
        <v>36</v>
      </c>
      <c r="J347" t="s">
        <v>42</v>
      </c>
      <c r="K347" t="s">
        <v>49</v>
      </c>
      <c r="L347" t="s">
        <v>2790</v>
      </c>
      <c r="M347" t="s">
        <v>39</v>
      </c>
      <c r="Q347" t="s">
        <v>2889</v>
      </c>
      <c r="R347" t="s">
        <v>33</v>
      </c>
      <c r="S347">
        <v>2022</v>
      </c>
      <c r="U347" t="s">
        <v>114</v>
      </c>
      <c r="Y347">
        <v>759</v>
      </c>
    </row>
    <row r="348" spans="1:25" x14ac:dyDescent="0.3">
      <c r="A348" t="s">
        <v>30</v>
      </c>
      <c r="B348" t="s">
        <v>45</v>
      </c>
      <c r="C348" t="s">
        <v>111</v>
      </c>
      <c r="D348" t="s">
        <v>69</v>
      </c>
      <c r="E348" t="s">
        <v>50</v>
      </c>
      <c r="L348" t="s">
        <v>2790</v>
      </c>
      <c r="M348" t="s">
        <v>39</v>
      </c>
      <c r="Q348" t="s">
        <v>2889</v>
      </c>
      <c r="R348" t="s">
        <v>33</v>
      </c>
      <c r="S348">
        <v>2022</v>
      </c>
      <c r="Y348">
        <v>760</v>
      </c>
    </row>
    <row r="349" spans="1:25" x14ac:dyDescent="0.3">
      <c r="A349" t="s">
        <v>30</v>
      </c>
      <c r="B349" t="s">
        <v>45</v>
      </c>
      <c r="C349" t="s">
        <v>111</v>
      </c>
      <c r="D349" t="s">
        <v>990</v>
      </c>
      <c r="E349" t="s">
        <v>50</v>
      </c>
      <c r="L349" t="s">
        <v>2790</v>
      </c>
      <c r="M349" t="s">
        <v>39</v>
      </c>
      <c r="Q349" t="s">
        <v>2889</v>
      </c>
      <c r="R349" t="s">
        <v>33</v>
      </c>
      <c r="S349">
        <v>2022</v>
      </c>
      <c r="Y349">
        <v>761</v>
      </c>
    </row>
    <row r="350" spans="1:25" x14ac:dyDescent="0.3">
      <c r="A350" t="s">
        <v>30</v>
      </c>
      <c r="B350" t="s">
        <v>45</v>
      </c>
      <c r="C350" t="s">
        <v>111</v>
      </c>
      <c r="D350" t="s">
        <v>115</v>
      </c>
      <c r="E350" t="s">
        <v>50</v>
      </c>
      <c r="L350" t="s">
        <v>2790</v>
      </c>
      <c r="M350" t="s">
        <v>39</v>
      </c>
      <c r="Q350" t="s">
        <v>2889</v>
      </c>
      <c r="R350" t="s">
        <v>33</v>
      </c>
      <c r="S350">
        <v>2022</v>
      </c>
      <c r="Y350">
        <v>762</v>
      </c>
    </row>
    <row r="351" spans="1:25" x14ac:dyDescent="0.3">
      <c r="A351" t="s">
        <v>30</v>
      </c>
      <c r="B351" t="s">
        <v>45</v>
      </c>
      <c r="C351" t="s">
        <v>111</v>
      </c>
      <c r="D351" t="s">
        <v>116</v>
      </c>
      <c r="E351" t="s">
        <v>50</v>
      </c>
      <c r="L351" t="s">
        <v>2790</v>
      </c>
      <c r="M351" t="s">
        <v>39</v>
      </c>
      <c r="Q351" t="s">
        <v>2889</v>
      </c>
      <c r="R351" t="s">
        <v>33</v>
      </c>
      <c r="S351">
        <v>2022</v>
      </c>
      <c r="Y351">
        <v>763</v>
      </c>
    </row>
    <row r="352" spans="1:25" x14ac:dyDescent="0.3">
      <c r="A352" t="s">
        <v>30</v>
      </c>
      <c r="B352" t="s">
        <v>45</v>
      </c>
      <c r="C352" t="s">
        <v>111</v>
      </c>
      <c r="D352" t="s">
        <v>117</v>
      </c>
      <c r="E352" t="s">
        <v>50</v>
      </c>
      <c r="L352" t="s">
        <v>2790</v>
      </c>
      <c r="M352" t="s">
        <v>39</v>
      </c>
      <c r="Q352" t="s">
        <v>2889</v>
      </c>
      <c r="R352" t="s">
        <v>33</v>
      </c>
      <c r="S352">
        <v>2022</v>
      </c>
      <c r="Y352">
        <v>764</v>
      </c>
    </row>
    <row r="353" spans="1:25" x14ac:dyDescent="0.3">
      <c r="A353" s="2" t="s">
        <v>30</v>
      </c>
      <c r="B353" s="2" t="s">
        <v>787</v>
      </c>
      <c r="C353" s="2"/>
      <c r="D353" s="2"/>
      <c r="E353" s="2" t="s">
        <v>31</v>
      </c>
      <c r="F353" s="2" t="s">
        <v>787</v>
      </c>
      <c r="G353" s="2"/>
      <c r="H353" s="2"/>
      <c r="I353" s="2" t="s">
        <v>788</v>
      </c>
      <c r="J353" s="2"/>
      <c r="K353" s="2"/>
      <c r="L353" s="2" t="s">
        <v>2790</v>
      </c>
      <c r="M353" s="2" t="s">
        <v>39</v>
      </c>
      <c r="N353" s="2"/>
      <c r="O353" s="2"/>
      <c r="P353" s="2"/>
      <c r="Q353" s="2" t="s">
        <v>2889</v>
      </c>
      <c r="R353" s="2" t="s">
        <v>33</v>
      </c>
      <c r="S353" s="2">
        <v>2022</v>
      </c>
      <c r="T353" s="2"/>
      <c r="U353" s="2" t="s">
        <v>787</v>
      </c>
      <c r="V353" s="2" t="s">
        <v>2520</v>
      </c>
      <c r="W353" s="2"/>
      <c r="X353" s="2"/>
      <c r="Y353" s="2">
        <v>1126</v>
      </c>
    </row>
    <row r="354" spans="1:25" x14ac:dyDescent="0.3">
      <c r="A354" t="s">
        <v>30</v>
      </c>
      <c r="B354" t="s">
        <v>787</v>
      </c>
      <c r="C354" t="s">
        <v>796</v>
      </c>
      <c r="D354"/>
      <c r="E354" t="s">
        <v>34</v>
      </c>
      <c r="F354" t="s">
        <v>798</v>
      </c>
      <c r="G354" t="s">
        <v>40</v>
      </c>
      <c r="H354" t="s">
        <v>797</v>
      </c>
      <c r="I354" t="s">
        <v>36</v>
      </c>
      <c r="J354" t="s">
        <v>46</v>
      </c>
      <c r="K354" t="s">
        <v>38</v>
      </c>
      <c r="L354" t="s">
        <v>2790</v>
      </c>
      <c r="Q354" t="s">
        <v>2890</v>
      </c>
      <c r="R354" t="s">
        <v>33</v>
      </c>
      <c r="S354">
        <v>2022</v>
      </c>
      <c r="U354" t="s">
        <v>799</v>
      </c>
      <c r="Y354">
        <v>1234</v>
      </c>
    </row>
    <row r="355" spans="1:25" x14ac:dyDescent="0.3">
      <c r="A355" t="s">
        <v>30</v>
      </c>
      <c r="B355" t="s">
        <v>787</v>
      </c>
      <c r="C355" t="s">
        <v>800</v>
      </c>
      <c r="D355"/>
      <c r="E355" t="s">
        <v>34</v>
      </c>
      <c r="F355" t="s">
        <v>802</v>
      </c>
      <c r="G355" t="s">
        <v>48</v>
      </c>
      <c r="H355" t="s">
        <v>801</v>
      </c>
      <c r="I355" t="s">
        <v>36</v>
      </c>
      <c r="J355" t="s">
        <v>37</v>
      </c>
      <c r="K355" t="s">
        <v>499</v>
      </c>
      <c r="L355" t="s">
        <v>2790</v>
      </c>
      <c r="Q355" t="s">
        <v>2890</v>
      </c>
      <c r="R355" t="s">
        <v>33</v>
      </c>
      <c r="S355">
        <v>2022</v>
      </c>
      <c r="U355" t="s">
        <v>803</v>
      </c>
      <c r="Y355">
        <v>1235</v>
      </c>
    </row>
    <row r="356" spans="1:25" x14ac:dyDescent="0.3">
      <c r="A356" t="s">
        <v>30</v>
      </c>
      <c r="B356" t="s">
        <v>787</v>
      </c>
      <c r="C356" t="s">
        <v>800</v>
      </c>
      <c r="D356" t="s">
        <v>69</v>
      </c>
      <c r="E356" t="s">
        <v>50</v>
      </c>
      <c r="L356" t="s">
        <v>2790</v>
      </c>
      <c r="Q356" t="s">
        <v>2890</v>
      </c>
      <c r="R356" t="s">
        <v>33</v>
      </c>
      <c r="S356">
        <v>2022</v>
      </c>
      <c r="Y356">
        <v>1236</v>
      </c>
    </row>
    <row r="357" spans="1:25" x14ac:dyDescent="0.3">
      <c r="A357" t="s">
        <v>30</v>
      </c>
      <c r="B357" t="s">
        <v>787</v>
      </c>
      <c r="C357" t="s">
        <v>800</v>
      </c>
      <c r="D357" t="s">
        <v>990</v>
      </c>
      <c r="E357" t="s">
        <v>50</v>
      </c>
      <c r="L357" t="s">
        <v>2790</v>
      </c>
      <c r="Q357" t="s">
        <v>2890</v>
      </c>
      <c r="R357" t="s">
        <v>33</v>
      </c>
      <c r="S357">
        <v>2022</v>
      </c>
      <c r="Y357">
        <v>1237</v>
      </c>
    </row>
    <row r="358" spans="1:25" x14ac:dyDescent="0.3">
      <c r="A358" t="s">
        <v>30</v>
      </c>
      <c r="B358" t="s">
        <v>787</v>
      </c>
      <c r="C358" t="s">
        <v>800</v>
      </c>
      <c r="D358" t="s">
        <v>804</v>
      </c>
      <c r="E358" t="s">
        <v>50</v>
      </c>
      <c r="L358" t="s">
        <v>2790</v>
      </c>
      <c r="Q358" t="s">
        <v>2890</v>
      </c>
      <c r="R358" t="s">
        <v>33</v>
      </c>
      <c r="S358">
        <v>2022</v>
      </c>
      <c r="Y358">
        <v>1238</v>
      </c>
    </row>
    <row r="359" spans="1:25" x14ac:dyDescent="0.3">
      <c r="A359" t="s">
        <v>30</v>
      </c>
      <c r="B359" t="s">
        <v>787</v>
      </c>
      <c r="C359" t="s">
        <v>800</v>
      </c>
      <c r="D359" t="s">
        <v>805</v>
      </c>
      <c r="E359" t="s">
        <v>50</v>
      </c>
      <c r="L359" t="s">
        <v>2790</v>
      </c>
      <c r="Q359" t="s">
        <v>2890</v>
      </c>
      <c r="R359" t="s">
        <v>33</v>
      </c>
      <c r="S359">
        <v>2022</v>
      </c>
      <c r="Y359">
        <v>1239</v>
      </c>
    </row>
    <row r="360" spans="1:25" x14ac:dyDescent="0.3">
      <c r="A360" t="s">
        <v>30</v>
      </c>
      <c r="B360" t="s">
        <v>787</v>
      </c>
      <c r="C360" t="s">
        <v>800</v>
      </c>
      <c r="D360" t="s">
        <v>806</v>
      </c>
      <c r="E360" t="s">
        <v>50</v>
      </c>
      <c r="L360" t="s">
        <v>2790</v>
      </c>
      <c r="Q360" t="s">
        <v>2890</v>
      </c>
      <c r="R360" t="s">
        <v>33</v>
      </c>
      <c r="S360">
        <v>2022</v>
      </c>
      <c r="Y360">
        <v>1240</v>
      </c>
    </row>
    <row r="361" spans="1:25" x14ac:dyDescent="0.3">
      <c r="A361" t="s">
        <v>30</v>
      </c>
      <c r="B361" t="s">
        <v>787</v>
      </c>
      <c r="C361" t="s">
        <v>807</v>
      </c>
      <c r="D361"/>
      <c r="E361" t="s">
        <v>34</v>
      </c>
      <c r="F361" t="s">
        <v>809</v>
      </c>
      <c r="G361" t="s">
        <v>48</v>
      </c>
      <c r="H361" t="s">
        <v>808</v>
      </c>
      <c r="I361" t="s">
        <v>36</v>
      </c>
      <c r="J361" t="s">
        <v>42</v>
      </c>
      <c r="K361" t="s">
        <v>38</v>
      </c>
      <c r="L361" t="s">
        <v>2790</v>
      </c>
      <c r="Q361" t="s">
        <v>2890</v>
      </c>
      <c r="R361" t="s">
        <v>33</v>
      </c>
      <c r="S361">
        <v>2022</v>
      </c>
      <c r="U361" t="s">
        <v>810</v>
      </c>
      <c r="Y361">
        <v>1241</v>
      </c>
    </row>
    <row r="362" spans="1:25" x14ac:dyDescent="0.3">
      <c r="A362" t="s">
        <v>30</v>
      </c>
      <c r="B362" t="s">
        <v>787</v>
      </c>
      <c r="C362" t="s">
        <v>807</v>
      </c>
      <c r="D362" t="s">
        <v>69</v>
      </c>
      <c r="E362" t="s">
        <v>50</v>
      </c>
      <c r="L362" t="s">
        <v>2790</v>
      </c>
      <c r="Q362" t="s">
        <v>2890</v>
      </c>
      <c r="R362" t="s">
        <v>33</v>
      </c>
      <c r="S362">
        <v>2022</v>
      </c>
      <c r="Y362">
        <v>1242</v>
      </c>
    </row>
    <row r="363" spans="1:25" x14ac:dyDescent="0.3">
      <c r="A363" t="s">
        <v>30</v>
      </c>
      <c r="B363" t="s">
        <v>787</v>
      </c>
      <c r="C363" t="s">
        <v>807</v>
      </c>
      <c r="D363" t="s">
        <v>990</v>
      </c>
      <c r="E363" t="s">
        <v>50</v>
      </c>
      <c r="L363" t="s">
        <v>2790</v>
      </c>
      <c r="Q363" t="s">
        <v>2890</v>
      </c>
      <c r="R363" t="s">
        <v>33</v>
      </c>
      <c r="S363">
        <v>2022</v>
      </c>
      <c r="Y363">
        <v>1243</v>
      </c>
    </row>
    <row r="364" spans="1:25" x14ac:dyDescent="0.3">
      <c r="A364" t="s">
        <v>30</v>
      </c>
      <c r="B364" t="s">
        <v>787</v>
      </c>
      <c r="C364" t="s">
        <v>807</v>
      </c>
      <c r="D364" t="s">
        <v>811</v>
      </c>
      <c r="E364" t="s">
        <v>50</v>
      </c>
      <c r="L364" t="s">
        <v>2790</v>
      </c>
      <c r="Q364" t="s">
        <v>2890</v>
      </c>
      <c r="R364" t="s">
        <v>33</v>
      </c>
      <c r="S364">
        <v>2022</v>
      </c>
      <c r="Y364">
        <v>1244</v>
      </c>
    </row>
    <row r="365" spans="1:25" x14ac:dyDescent="0.3">
      <c r="A365" t="s">
        <v>30</v>
      </c>
      <c r="B365" t="s">
        <v>787</v>
      </c>
      <c r="C365" t="s">
        <v>807</v>
      </c>
      <c r="D365" t="s">
        <v>812</v>
      </c>
      <c r="E365" t="s">
        <v>50</v>
      </c>
      <c r="L365" t="s">
        <v>2790</v>
      </c>
      <c r="Q365" t="s">
        <v>2890</v>
      </c>
      <c r="R365" t="s">
        <v>33</v>
      </c>
      <c r="S365">
        <v>2022</v>
      </c>
      <c r="Y365">
        <v>1245</v>
      </c>
    </row>
    <row r="366" spans="1:25" x14ac:dyDescent="0.3">
      <c r="A366" t="s">
        <v>30</v>
      </c>
      <c r="B366" t="s">
        <v>787</v>
      </c>
      <c r="C366" t="s">
        <v>813</v>
      </c>
      <c r="D366"/>
      <c r="E366" t="s">
        <v>34</v>
      </c>
      <c r="F366" t="s">
        <v>815</v>
      </c>
      <c r="G366" t="s">
        <v>48</v>
      </c>
      <c r="H366" t="s">
        <v>814</v>
      </c>
      <c r="I366" t="s">
        <v>36</v>
      </c>
      <c r="J366" t="s">
        <v>42</v>
      </c>
      <c r="K366" t="s">
        <v>38</v>
      </c>
      <c r="L366" t="s">
        <v>2790</v>
      </c>
      <c r="Q366" t="s">
        <v>2890</v>
      </c>
      <c r="R366" t="s">
        <v>33</v>
      </c>
      <c r="S366">
        <v>2022</v>
      </c>
      <c r="U366" t="s">
        <v>816</v>
      </c>
      <c r="Y366">
        <v>1246</v>
      </c>
    </row>
    <row r="367" spans="1:25" x14ac:dyDescent="0.3">
      <c r="A367" t="s">
        <v>30</v>
      </c>
      <c r="B367" t="s">
        <v>787</v>
      </c>
      <c r="C367" t="s">
        <v>813</v>
      </c>
      <c r="D367" t="s">
        <v>69</v>
      </c>
      <c r="E367" t="s">
        <v>50</v>
      </c>
      <c r="L367" t="s">
        <v>2790</v>
      </c>
      <c r="Q367" t="s">
        <v>2890</v>
      </c>
      <c r="R367" t="s">
        <v>33</v>
      </c>
      <c r="S367">
        <v>2022</v>
      </c>
      <c r="Y367">
        <v>1247</v>
      </c>
    </row>
    <row r="368" spans="1:25" x14ac:dyDescent="0.3">
      <c r="A368" t="s">
        <v>30</v>
      </c>
      <c r="B368" t="s">
        <v>787</v>
      </c>
      <c r="C368" t="s">
        <v>813</v>
      </c>
      <c r="D368" t="s">
        <v>990</v>
      </c>
      <c r="E368" t="s">
        <v>50</v>
      </c>
      <c r="L368" t="s">
        <v>2790</v>
      </c>
      <c r="Q368" t="s">
        <v>2890</v>
      </c>
      <c r="R368" t="s">
        <v>33</v>
      </c>
      <c r="S368">
        <v>2022</v>
      </c>
      <c r="Y368">
        <v>1248</v>
      </c>
    </row>
    <row r="369" spans="1:25" x14ac:dyDescent="0.3">
      <c r="A369" t="s">
        <v>30</v>
      </c>
      <c r="B369" t="s">
        <v>787</v>
      </c>
      <c r="C369" t="s">
        <v>813</v>
      </c>
      <c r="D369" t="s">
        <v>817</v>
      </c>
      <c r="E369" t="s">
        <v>50</v>
      </c>
      <c r="L369" t="s">
        <v>2790</v>
      </c>
      <c r="Q369" t="s">
        <v>2890</v>
      </c>
      <c r="R369" t="s">
        <v>33</v>
      </c>
      <c r="S369">
        <v>2022</v>
      </c>
      <c r="Y369">
        <v>1249</v>
      </c>
    </row>
    <row r="370" spans="1:25" x14ac:dyDescent="0.3">
      <c r="A370" t="s">
        <v>30</v>
      </c>
      <c r="B370" t="s">
        <v>787</v>
      </c>
      <c r="C370" t="s">
        <v>813</v>
      </c>
      <c r="D370" t="s">
        <v>818</v>
      </c>
      <c r="E370" t="s">
        <v>50</v>
      </c>
      <c r="L370" t="s">
        <v>2790</v>
      </c>
      <c r="Q370" t="s">
        <v>2890</v>
      </c>
      <c r="R370" t="s">
        <v>33</v>
      </c>
      <c r="S370">
        <v>2022</v>
      </c>
      <c r="Y370">
        <v>1250</v>
      </c>
    </row>
    <row r="371" spans="1:25" x14ac:dyDescent="0.3">
      <c r="A371" t="s">
        <v>30</v>
      </c>
      <c r="B371" t="s">
        <v>787</v>
      </c>
      <c r="C371" t="s">
        <v>813</v>
      </c>
      <c r="D371" t="s">
        <v>819</v>
      </c>
      <c r="E371" t="s">
        <v>50</v>
      </c>
      <c r="L371" t="s">
        <v>2790</v>
      </c>
      <c r="Q371" t="s">
        <v>2890</v>
      </c>
      <c r="R371" t="s">
        <v>33</v>
      </c>
      <c r="S371">
        <v>2022</v>
      </c>
      <c r="Y371">
        <v>1251</v>
      </c>
    </row>
    <row r="372" spans="1:25" x14ac:dyDescent="0.3">
      <c r="A372" t="s">
        <v>30</v>
      </c>
      <c r="B372" t="s">
        <v>787</v>
      </c>
      <c r="C372" t="s">
        <v>813</v>
      </c>
      <c r="D372" t="s">
        <v>820</v>
      </c>
      <c r="E372" t="s">
        <v>50</v>
      </c>
      <c r="L372" t="s">
        <v>2790</v>
      </c>
      <c r="Q372" t="s">
        <v>2890</v>
      </c>
      <c r="R372" t="s">
        <v>33</v>
      </c>
      <c r="S372">
        <v>2022</v>
      </c>
      <c r="Y372">
        <v>1252</v>
      </c>
    </row>
    <row r="373" spans="1:25" x14ac:dyDescent="0.3">
      <c r="A373" t="s">
        <v>30</v>
      </c>
      <c r="B373" t="s">
        <v>787</v>
      </c>
      <c r="C373" t="s">
        <v>821</v>
      </c>
      <c r="D373"/>
      <c r="E373" t="s">
        <v>34</v>
      </c>
      <c r="F373" t="s">
        <v>823</v>
      </c>
      <c r="G373" t="s">
        <v>48</v>
      </c>
      <c r="H373" t="s">
        <v>822</v>
      </c>
      <c r="I373" t="s">
        <v>36</v>
      </c>
      <c r="J373" t="s">
        <v>46</v>
      </c>
      <c r="K373" t="s">
        <v>38</v>
      </c>
      <c r="L373" t="s">
        <v>2790</v>
      </c>
      <c r="Q373" t="s">
        <v>2890</v>
      </c>
      <c r="R373" t="s">
        <v>33</v>
      </c>
      <c r="S373">
        <v>2022</v>
      </c>
      <c r="U373" t="s">
        <v>824</v>
      </c>
      <c r="Y373">
        <v>1253</v>
      </c>
    </row>
    <row r="374" spans="1:25" x14ac:dyDescent="0.3">
      <c r="A374" t="s">
        <v>30</v>
      </c>
      <c r="B374" t="s">
        <v>787</v>
      </c>
      <c r="C374" t="s">
        <v>821</v>
      </c>
      <c r="D374" t="s">
        <v>69</v>
      </c>
      <c r="E374" t="s">
        <v>50</v>
      </c>
      <c r="L374" t="s">
        <v>2790</v>
      </c>
      <c r="Q374" t="s">
        <v>2890</v>
      </c>
      <c r="R374" t="s">
        <v>33</v>
      </c>
      <c r="S374">
        <v>2022</v>
      </c>
      <c r="Y374">
        <v>1254</v>
      </c>
    </row>
    <row r="375" spans="1:25" x14ac:dyDescent="0.3">
      <c r="A375" t="s">
        <v>30</v>
      </c>
      <c r="B375" t="s">
        <v>787</v>
      </c>
      <c r="C375" t="s">
        <v>821</v>
      </c>
      <c r="D375" t="s">
        <v>990</v>
      </c>
      <c r="E375" t="s">
        <v>50</v>
      </c>
      <c r="L375" t="s">
        <v>2790</v>
      </c>
      <c r="Q375" t="s">
        <v>2890</v>
      </c>
      <c r="R375" t="s">
        <v>33</v>
      </c>
      <c r="S375">
        <v>2022</v>
      </c>
      <c r="Y375">
        <v>1255</v>
      </c>
    </row>
    <row r="376" spans="1:25" x14ac:dyDescent="0.3">
      <c r="A376" t="s">
        <v>30</v>
      </c>
      <c r="B376" t="s">
        <v>787</v>
      </c>
      <c r="C376" t="s">
        <v>821</v>
      </c>
      <c r="D376" t="s">
        <v>825</v>
      </c>
      <c r="E376" t="s">
        <v>50</v>
      </c>
      <c r="L376" t="s">
        <v>2790</v>
      </c>
      <c r="Q376" t="s">
        <v>2890</v>
      </c>
      <c r="R376" t="s">
        <v>33</v>
      </c>
      <c r="S376">
        <v>2022</v>
      </c>
      <c r="Y376">
        <v>1256</v>
      </c>
    </row>
    <row r="377" spans="1:25" x14ac:dyDescent="0.3">
      <c r="A377" t="s">
        <v>30</v>
      </c>
      <c r="B377" t="s">
        <v>787</v>
      </c>
      <c r="C377" t="s">
        <v>821</v>
      </c>
      <c r="D377" t="s">
        <v>826</v>
      </c>
      <c r="E377" t="s">
        <v>50</v>
      </c>
      <c r="L377" t="s">
        <v>2790</v>
      </c>
      <c r="Q377" t="s">
        <v>2890</v>
      </c>
      <c r="R377" t="s">
        <v>33</v>
      </c>
      <c r="S377">
        <v>2022</v>
      </c>
      <c r="Y377">
        <v>1257</v>
      </c>
    </row>
    <row r="378" spans="1:25" x14ac:dyDescent="0.3">
      <c r="A378" t="s">
        <v>30</v>
      </c>
      <c r="B378" t="s">
        <v>787</v>
      </c>
      <c r="C378" t="s">
        <v>821</v>
      </c>
      <c r="D378" t="s">
        <v>827</v>
      </c>
      <c r="E378" t="s">
        <v>50</v>
      </c>
      <c r="L378" t="s">
        <v>2790</v>
      </c>
      <c r="Q378" t="s">
        <v>2890</v>
      </c>
      <c r="R378" t="s">
        <v>33</v>
      </c>
      <c r="S378">
        <v>2022</v>
      </c>
      <c r="Y378">
        <v>1258</v>
      </c>
    </row>
    <row r="379" spans="1:25" x14ac:dyDescent="0.3">
      <c r="A379" t="s">
        <v>182</v>
      </c>
      <c r="B379" t="s">
        <v>787</v>
      </c>
      <c r="C379" t="s">
        <v>828</v>
      </c>
      <c r="D379"/>
      <c r="E379" t="s">
        <v>34</v>
      </c>
      <c r="F379" t="s">
        <v>830</v>
      </c>
      <c r="G379" t="s">
        <v>48</v>
      </c>
      <c r="H379" t="s">
        <v>829</v>
      </c>
      <c r="I379" t="s">
        <v>36</v>
      </c>
      <c r="L379" t="s">
        <v>2790</v>
      </c>
      <c r="Q379" t="s">
        <v>2890</v>
      </c>
      <c r="R379" t="s">
        <v>33</v>
      </c>
      <c r="S379">
        <v>2022</v>
      </c>
      <c r="U379" t="s">
        <v>831</v>
      </c>
      <c r="Y379">
        <v>1259</v>
      </c>
    </row>
    <row r="380" spans="1:25" x14ac:dyDescent="0.3">
      <c r="A380" t="s">
        <v>182</v>
      </c>
      <c r="B380" t="s">
        <v>787</v>
      </c>
      <c r="C380" t="s">
        <v>828</v>
      </c>
      <c r="D380" t="s">
        <v>69</v>
      </c>
      <c r="E380" t="s">
        <v>50</v>
      </c>
      <c r="L380" t="s">
        <v>2790</v>
      </c>
      <c r="Q380" t="s">
        <v>2890</v>
      </c>
      <c r="R380" t="s">
        <v>33</v>
      </c>
      <c r="S380">
        <v>2022</v>
      </c>
      <c r="Y380">
        <v>1260</v>
      </c>
    </row>
    <row r="381" spans="1:25" x14ac:dyDescent="0.3">
      <c r="A381" t="s">
        <v>182</v>
      </c>
      <c r="B381" t="s">
        <v>787</v>
      </c>
      <c r="C381" t="s">
        <v>828</v>
      </c>
      <c r="D381" t="s">
        <v>990</v>
      </c>
      <c r="E381" t="s">
        <v>50</v>
      </c>
      <c r="L381" t="s">
        <v>2790</v>
      </c>
      <c r="Q381" t="s">
        <v>2890</v>
      </c>
      <c r="R381" t="s">
        <v>33</v>
      </c>
      <c r="S381">
        <v>2022</v>
      </c>
      <c r="Y381">
        <v>1261</v>
      </c>
    </row>
    <row r="382" spans="1:25" x14ac:dyDescent="0.3">
      <c r="A382" t="s">
        <v>182</v>
      </c>
      <c r="B382" t="s">
        <v>787</v>
      </c>
      <c r="C382" t="s">
        <v>828</v>
      </c>
      <c r="D382" t="s">
        <v>832</v>
      </c>
      <c r="E382" t="s">
        <v>50</v>
      </c>
      <c r="L382" t="s">
        <v>2790</v>
      </c>
      <c r="Q382" t="s">
        <v>2890</v>
      </c>
      <c r="R382" t="s">
        <v>33</v>
      </c>
      <c r="S382">
        <v>2022</v>
      </c>
      <c r="Y382">
        <v>1262</v>
      </c>
    </row>
    <row r="383" spans="1:25" x14ac:dyDescent="0.3">
      <c r="A383" t="s">
        <v>182</v>
      </c>
      <c r="B383" t="s">
        <v>787</v>
      </c>
      <c r="C383" t="s">
        <v>828</v>
      </c>
      <c r="D383" t="s">
        <v>833</v>
      </c>
      <c r="E383" t="s">
        <v>50</v>
      </c>
      <c r="L383" t="s">
        <v>2790</v>
      </c>
      <c r="Q383" t="s">
        <v>2890</v>
      </c>
      <c r="R383" t="s">
        <v>33</v>
      </c>
      <c r="S383">
        <v>2022</v>
      </c>
      <c r="Y383">
        <v>1263</v>
      </c>
    </row>
    <row r="384" spans="1:25" x14ac:dyDescent="0.3">
      <c r="A384" t="s">
        <v>182</v>
      </c>
      <c r="B384" t="s">
        <v>787</v>
      </c>
      <c r="C384" t="s">
        <v>828</v>
      </c>
      <c r="D384" t="s">
        <v>834</v>
      </c>
      <c r="E384" t="s">
        <v>50</v>
      </c>
      <c r="L384" t="s">
        <v>2790</v>
      </c>
      <c r="Q384" t="s">
        <v>2890</v>
      </c>
      <c r="R384" t="s">
        <v>33</v>
      </c>
      <c r="S384">
        <v>2022</v>
      </c>
      <c r="Y384">
        <v>1264</v>
      </c>
    </row>
    <row r="385" spans="1:25" x14ac:dyDescent="0.3">
      <c r="A385" t="s">
        <v>182</v>
      </c>
      <c r="B385" t="s">
        <v>787</v>
      </c>
      <c r="C385" t="s">
        <v>828</v>
      </c>
      <c r="D385" t="s">
        <v>835</v>
      </c>
      <c r="E385" t="s">
        <v>50</v>
      </c>
      <c r="L385" t="s">
        <v>2790</v>
      </c>
      <c r="Q385" t="s">
        <v>2890</v>
      </c>
      <c r="R385" t="s">
        <v>33</v>
      </c>
      <c r="S385">
        <v>2022</v>
      </c>
      <c r="Y385">
        <v>1265</v>
      </c>
    </row>
    <row r="386" spans="1:25" x14ac:dyDescent="0.3">
      <c r="A386" t="s">
        <v>182</v>
      </c>
      <c r="B386" t="s">
        <v>787</v>
      </c>
      <c r="C386" t="s">
        <v>836</v>
      </c>
      <c r="D386"/>
      <c r="E386" t="s">
        <v>34</v>
      </c>
      <c r="F386" t="s">
        <v>838</v>
      </c>
      <c r="G386" t="s">
        <v>48</v>
      </c>
      <c r="H386" t="s">
        <v>837</v>
      </c>
      <c r="I386" t="s">
        <v>36</v>
      </c>
      <c r="L386" t="s">
        <v>2790</v>
      </c>
      <c r="Q386" t="s">
        <v>2890</v>
      </c>
      <c r="R386" t="s">
        <v>33</v>
      </c>
      <c r="S386">
        <v>2022</v>
      </c>
      <c r="U386" t="s">
        <v>839</v>
      </c>
      <c r="Y386">
        <v>1266</v>
      </c>
    </row>
    <row r="387" spans="1:25" x14ac:dyDescent="0.3">
      <c r="A387" t="s">
        <v>182</v>
      </c>
      <c r="B387" t="s">
        <v>787</v>
      </c>
      <c r="C387" t="s">
        <v>836</v>
      </c>
      <c r="D387" t="s">
        <v>69</v>
      </c>
      <c r="E387" t="s">
        <v>50</v>
      </c>
      <c r="L387" t="s">
        <v>2790</v>
      </c>
      <c r="Q387" t="s">
        <v>2890</v>
      </c>
      <c r="R387" t="s">
        <v>33</v>
      </c>
      <c r="S387">
        <v>2022</v>
      </c>
      <c r="Y387">
        <v>1267</v>
      </c>
    </row>
    <row r="388" spans="1:25" x14ac:dyDescent="0.3">
      <c r="A388" t="s">
        <v>182</v>
      </c>
      <c r="B388" t="s">
        <v>787</v>
      </c>
      <c r="C388" t="s">
        <v>836</v>
      </c>
      <c r="D388" t="s">
        <v>990</v>
      </c>
      <c r="E388" t="s">
        <v>50</v>
      </c>
      <c r="L388" t="s">
        <v>2790</v>
      </c>
      <c r="Q388" t="s">
        <v>2890</v>
      </c>
      <c r="R388" t="s">
        <v>33</v>
      </c>
      <c r="S388">
        <v>2022</v>
      </c>
      <c r="Y388">
        <v>1268</v>
      </c>
    </row>
    <row r="389" spans="1:25" x14ac:dyDescent="0.3">
      <c r="A389" t="s">
        <v>182</v>
      </c>
      <c r="B389" t="s">
        <v>787</v>
      </c>
      <c r="C389" t="s">
        <v>836</v>
      </c>
      <c r="D389" t="s">
        <v>840</v>
      </c>
      <c r="E389" t="s">
        <v>50</v>
      </c>
      <c r="L389" t="s">
        <v>2790</v>
      </c>
      <c r="Q389" t="s">
        <v>2890</v>
      </c>
      <c r="R389" t="s">
        <v>33</v>
      </c>
      <c r="S389">
        <v>2022</v>
      </c>
      <c r="Y389">
        <v>1269</v>
      </c>
    </row>
    <row r="390" spans="1:25" x14ac:dyDescent="0.3">
      <c r="A390" t="s">
        <v>182</v>
      </c>
      <c r="B390" t="s">
        <v>787</v>
      </c>
      <c r="C390" t="s">
        <v>836</v>
      </c>
      <c r="D390" t="s">
        <v>841</v>
      </c>
      <c r="E390" t="s">
        <v>50</v>
      </c>
      <c r="L390" t="s">
        <v>2790</v>
      </c>
      <c r="Q390" t="s">
        <v>2890</v>
      </c>
      <c r="R390" t="s">
        <v>33</v>
      </c>
      <c r="S390">
        <v>2022</v>
      </c>
      <c r="Y390">
        <v>1270</v>
      </c>
    </row>
    <row r="391" spans="1:25" x14ac:dyDescent="0.3">
      <c r="A391" t="s">
        <v>182</v>
      </c>
      <c r="B391" t="s">
        <v>787</v>
      </c>
      <c r="C391" t="s">
        <v>836</v>
      </c>
      <c r="D391" t="s">
        <v>842</v>
      </c>
      <c r="E391" t="s">
        <v>50</v>
      </c>
      <c r="L391" t="s">
        <v>2790</v>
      </c>
      <c r="Q391" t="s">
        <v>2890</v>
      </c>
      <c r="R391" t="s">
        <v>33</v>
      </c>
      <c r="S391">
        <v>2022</v>
      </c>
      <c r="Y391">
        <v>1271</v>
      </c>
    </row>
    <row r="392" spans="1:25" x14ac:dyDescent="0.3">
      <c r="A392" t="s">
        <v>182</v>
      </c>
      <c r="B392" t="s">
        <v>787</v>
      </c>
      <c r="C392" t="s">
        <v>843</v>
      </c>
      <c r="D392"/>
      <c r="E392" t="s">
        <v>34</v>
      </c>
      <c r="F392" t="s">
        <v>844</v>
      </c>
      <c r="G392" t="s">
        <v>48</v>
      </c>
      <c r="H392" t="s">
        <v>2799</v>
      </c>
      <c r="I392" t="s">
        <v>36</v>
      </c>
      <c r="L392" t="s">
        <v>2790</v>
      </c>
      <c r="Q392" t="s">
        <v>2890</v>
      </c>
      <c r="R392" t="s">
        <v>33</v>
      </c>
      <c r="S392">
        <v>2022</v>
      </c>
      <c r="U392" t="s">
        <v>845</v>
      </c>
      <c r="Y392">
        <v>1272</v>
      </c>
    </row>
    <row r="393" spans="1:25" x14ac:dyDescent="0.3">
      <c r="A393" t="s">
        <v>182</v>
      </c>
      <c r="B393" t="s">
        <v>787</v>
      </c>
      <c r="C393" t="s">
        <v>843</v>
      </c>
      <c r="D393" t="s">
        <v>69</v>
      </c>
      <c r="E393" t="s">
        <v>50</v>
      </c>
      <c r="L393" t="s">
        <v>2790</v>
      </c>
      <c r="Q393" t="s">
        <v>2890</v>
      </c>
      <c r="R393" t="s">
        <v>33</v>
      </c>
      <c r="S393">
        <v>2022</v>
      </c>
      <c r="Y393">
        <v>1273</v>
      </c>
    </row>
    <row r="394" spans="1:25" x14ac:dyDescent="0.3">
      <c r="A394" t="s">
        <v>182</v>
      </c>
      <c r="B394" t="s">
        <v>787</v>
      </c>
      <c r="C394" t="s">
        <v>843</v>
      </c>
      <c r="D394" t="s">
        <v>990</v>
      </c>
      <c r="E394" t="s">
        <v>50</v>
      </c>
      <c r="L394" t="s">
        <v>2790</v>
      </c>
      <c r="Q394" t="s">
        <v>2890</v>
      </c>
      <c r="R394" t="s">
        <v>33</v>
      </c>
      <c r="S394">
        <v>2022</v>
      </c>
      <c r="Y394">
        <v>1274</v>
      </c>
    </row>
    <row r="395" spans="1:25" x14ac:dyDescent="0.3">
      <c r="A395" t="s">
        <v>182</v>
      </c>
      <c r="B395" t="s">
        <v>787</v>
      </c>
      <c r="C395" t="s">
        <v>843</v>
      </c>
      <c r="D395">
        <v>1</v>
      </c>
      <c r="E395" t="s">
        <v>50</v>
      </c>
      <c r="L395" t="s">
        <v>2790</v>
      </c>
      <c r="Q395" t="s">
        <v>2890</v>
      </c>
      <c r="R395" t="s">
        <v>33</v>
      </c>
      <c r="S395">
        <v>2022</v>
      </c>
      <c r="Y395">
        <v>1275</v>
      </c>
    </row>
    <row r="396" spans="1:25" x14ac:dyDescent="0.3">
      <c r="A396" t="s">
        <v>182</v>
      </c>
      <c r="B396" t="s">
        <v>787</v>
      </c>
      <c r="C396" t="s">
        <v>843</v>
      </c>
      <c r="D396">
        <v>2</v>
      </c>
      <c r="E396" t="s">
        <v>50</v>
      </c>
      <c r="L396" t="s">
        <v>2790</v>
      </c>
      <c r="Q396" t="s">
        <v>2890</v>
      </c>
      <c r="R396" t="s">
        <v>33</v>
      </c>
      <c r="S396">
        <v>2022</v>
      </c>
      <c r="Y396">
        <v>1276</v>
      </c>
    </row>
    <row r="397" spans="1:25" x14ac:dyDescent="0.3">
      <c r="A397" t="s">
        <v>182</v>
      </c>
      <c r="B397" t="s">
        <v>787</v>
      </c>
      <c r="C397" t="s">
        <v>843</v>
      </c>
      <c r="D397">
        <v>3</v>
      </c>
      <c r="E397" t="s">
        <v>50</v>
      </c>
      <c r="L397" t="s">
        <v>2790</v>
      </c>
      <c r="Q397" t="s">
        <v>2890</v>
      </c>
      <c r="R397" t="s">
        <v>33</v>
      </c>
      <c r="S397">
        <v>2022</v>
      </c>
      <c r="Y397">
        <v>1277</v>
      </c>
    </row>
    <row r="398" spans="1:25" x14ac:dyDescent="0.3">
      <c r="A398" t="s">
        <v>182</v>
      </c>
      <c r="B398" t="s">
        <v>787</v>
      </c>
      <c r="C398" t="s">
        <v>846</v>
      </c>
      <c r="D398"/>
      <c r="E398" t="s">
        <v>34</v>
      </c>
      <c r="F398" t="s">
        <v>848</v>
      </c>
      <c r="G398" t="s">
        <v>48</v>
      </c>
      <c r="H398" t="s">
        <v>847</v>
      </c>
      <c r="I398" t="s">
        <v>36</v>
      </c>
      <c r="L398" t="s">
        <v>2790</v>
      </c>
      <c r="Q398" t="s">
        <v>2890</v>
      </c>
      <c r="R398" t="s">
        <v>33</v>
      </c>
      <c r="S398">
        <v>2022</v>
      </c>
      <c r="U398" t="s">
        <v>849</v>
      </c>
      <c r="Y398">
        <v>1278</v>
      </c>
    </row>
    <row r="399" spans="1:25" x14ac:dyDescent="0.3">
      <c r="A399" t="s">
        <v>182</v>
      </c>
      <c r="B399" t="s">
        <v>787</v>
      </c>
      <c r="C399" t="s">
        <v>846</v>
      </c>
      <c r="D399" t="s">
        <v>69</v>
      </c>
      <c r="E399" t="s">
        <v>50</v>
      </c>
      <c r="L399" t="s">
        <v>2790</v>
      </c>
      <c r="Q399" t="s">
        <v>2890</v>
      </c>
      <c r="R399" t="s">
        <v>33</v>
      </c>
      <c r="S399">
        <v>2022</v>
      </c>
      <c r="Y399">
        <v>1279</v>
      </c>
    </row>
    <row r="400" spans="1:25" x14ac:dyDescent="0.3">
      <c r="A400" t="s">
        <v>182</v>
      </c>
      <c r="B400" t="s">
        <v>787</v>
      </c>
      <c r="C400" t="s">
        <v>846</v>
      </c>
      <c r="D400" t="s">
        <v>990</v>
      </c>
      <c r="E400" t="s">
        <v>50</v>
      </c>
      <c r="L400" t="s">
        <v>2790</v>
      </c>
      <c r="Q400" t="s">
        <v>2890</v>
      </c>
      <c r="R400" t="s">
        <v>33</v>
      </c>
      <c r="S400">
        <v>2022</v>
      </c>
      <c r="Y400">
        <v>1280</v>
      </c>
    </row>
    <row r="401" spans="1:25" x14ac:dyDescent="0.3">
      <c r="A401" t="s">
        <v>182</v>
      </c>
      <c r="B401" t="s">
        <v>787</v>
      </c>
      <c r="C401" t="s">
        <v>846</v>
      </c>
      <c r="D401" t="s">
        <v>850</v>
      </c>
      <c r="E401" t="s">
        <v>50</v>
      </c>
      <c r="L401" t="s">
        <v>2790</v>
      </c>
      <c r="Q401" t="s">
        <v>2890</v>
      </c>
      <c r="R401" t="s">
        <v>33</v>
      </c>
      <c r="S401">
        <v>2022</v>
      </c>
      <c r="Y401">
        <v>1281</v>
      </c>
    </row>
    <row r="402" spans="1:25" x14ac:dyDescent="0.3">
      <c r="A402" t="s">
        <v>182</v>
      </c>
      <c r="B402" t="s">
        <v>787</v>
      </c>
      <c r="C402" t="s">
        <v>846</v>
      </c>
      <c r="D402" t="s">
        <v>851</v>
      </c>
      <c r="E402" t="s">
        <v>50</v>
      </c>
      <c r="L402" t="s">
        <v>2790</v>
      </c>
      <c r="Q402" t="s">
        <v>2890</v>
      </c>
      <c r="R402" t="s">
        <v>33</v>
      </c>
      <c r="S402">
        <v>2022</v>
      </c>
      <c r="Y402">
        <v>1282</v>
      </c>
    </row>
    <row r="403" spans="1:25" x14ac:dyDescent="0.3">
      <c r="A403" t="s">
        <v>182</v>
      </c>
      <c r="B403" t="s">
        <v>787</v>
      </c>
      <c r="C403" t="s">
        <v>846</v>
      </c>
      <c r="D403" t="s">
        <v>852</v>
      </c>
      <c r="E403" t="s">
        <v>50</v>
      </c>
      <c r="L403" t="s">
        <v>2790</v>
      </c>
      <c r="Q403" t="s">
        <v>2890</v>
      </c>
      <c r="R403" t="s">
        <v>33</v>
      </c>
      <c r="S403">
        <v>2022</v>
      </c>
      <c r="Y403">
        <v>1283</v>
      </c>
    </row>
    <row r="404" spans="1:25" x14ac:dyDescent="0.3">
      <c r="A404" t="s">
        <v>182</v>
      </c>
      <c r="B404" t="s">
        <v>787</v>
      </c>
      <c r="C404" t="s">
        <v>853</v>
      </c>
      <c r="D404"/>
      <c r="E404" t="s">
        <v>34</v>
      </c>
      <c r="F404" t="s">
        <v>855</v>
      </c>
      <c r="G404" t="s">
        <v>48</v>
      </c>
      <c r="H404" t="s">
        <v>854</v>
      </c>
      <c r="I404" t="s">
        <v>36</v>
      </c>
      <c r="L404" t="s">
        <v>2790</v>
      </c>
      <c r="Q404" t="s">
        <v>2890</v>
      </c>
      <c r="R404" t="s">
        <v>33</v>
      </c>
      <c r="S404">
        <v>2022</v>
      </c>
      <c r="U404" t="s">
        <v>856</v>
      </c>
      <c r="Y404">
        <v>1284</v>
      </c>
    </row>
    <row r="405" spans="1:25" x14ac:dyDescent="0.3">
      <c r="A405" t="s">
        <v>182</v>
      </c>
      <c r="B405" t="s">
        <v>787</v>
      </c>
      <c r="C405" t="s">
        <v>853</v>
      </c>
      <c r="D405" t="s">
        <v>69</v>
      </c>
      <c r="E405" t="s">
        <v>50</v>
      </c>
      <c r="L405" t="s">
        <v>2790</v>
      </c>
      <c r="Q405" t="s">
        <v>2890</v>
      </c>
      <c r="R405" t="s">
        <v>33</v>
      </c>
      <c r="S405">
        <v>2022</v>
      </c>
      <c r="Y405">
        <v>1285</v>
      </c>
    </row>
    <row r="406" spans="1:25" x14ac:dyDescent="0.3">
      <c r="A406" t="s">
        <v>182</v>
      </c>
      <c r="B406" t="s">
        <v>787</v>
      </c>
      <c r="C406" t="s">
        <v>853</v>
      </c>
      <c r="D406" t="s">
        <v>990</v>
      </c>
      <c r="E406" t="s">
        <v>50</v>
      </c>
      <c r="L406" t="s">
        <v>2790</v>
      </c>
      <c r="Q406" t="s">
        <v>2890</v>
      </c>
      <c r="R406" t="s">
        <v>33</v>
      </c>
      <c r="S406">
        <v>2022</v>
      </c>
      <c r="Y406">
        <v>1286</v>
      </c>
    </row>
    <row r="407" spans="1:25" x14ac:dyDescent="0.3">
      <c r="A407" t="s">
        <v>182</v>
      </c>
      <c r="B407" t="s">
        <v>787</v>
      </c>
      <c r="C407" t="s">
        <v>853</v>
      </c>
      <c r="D407" t="s">
        <v>857</v>
      </c>
      <c r="E407" t="s">
        <v>50</v>
      </c>
      <c r="L407" t="s">
        <v>2790</v>
      </c>
      <c r="Q407" t="s">
        <v>2890</v>
      </c>
      <c r="R407" t="s">
        <v>33</v>
      </c>
      <c r="S407">
        <v>2022</v>
      </c>
      <c r="Y407">
        <v>1287</v>
      </c>
    </row>
    <row r="408" spans="1:25" x14ac:dyDescent="0.3">
      <c r="A408" t="s">
        <v>182</v>
      </c>
      <c r="B408" t="s">
        <v>787</v>
      </c>
      <c r="C408" t="s">
        <v>853</v>
      </c>
      <c r="D408" t="s">
        <v>858</v>
      </c>
      <c r="E408" t="s">
        <v>50</v>
      </c>
      <c r="L408" t="s">
        <v>2790</v>
      </c>
      <c r="Q408" t="s">
        <v>2890</v>
      </c>
      <c r="R408" t="s">
        <v>33</v>
      </c>
      <c r="S408">
        <v>2022</v>
      </c>
      <c r="Y408">
        <v>1288</v>
      </c>
    </row>
    <row r="409" spans="1:25" x14ac:dyDescent="0.3">
      <c r="A409" t="s">
        <v>182</v>
      </c>
      <c r="B409" t="s">
        <v>787</v>
      </c>
      <c r="C409" t="s">
        <v>853</v>
      </c>
      <c r="D409" t="s">
        <v>859</v>
      </c>
      <c r="E409" t="s">
        <v>50</v>
      </c>
      <c r="L409" t="s">
        <v>2790</v>
      </c>
      <c r="Q409" t="s">
        <v>2890</v>
      </c>
      <c r="R409" t="s">
        <v>33</v>
      </c>
      <c r="S409">
        <v>2022</v>
      </c>
      <c r="Y409">
        <v>1289</v>
      </c>
    </row>
    <row r="410" spans="1:25" x14ac:dyDescent="0.3">
      <c r="A410" t="s">
        <v>182</v>
      </c>
      <c r="B410" t="s">
        <v>787</v>
      </c>
      <c r="C410" t="s">
        <v>853</v>
      </c>
      <c r="D410" t="s">
        <v>860</v>
      </c>
      <c r="E410" t="s">
        <v>50</v>
      </c>
      <c r="L410" t="s">
        <v>2790</v>
      </c>
      <c r="Q410" t="s">
        <v>2890</v>
      </c>
      <c r="R410" t="s">
        <v>33</v>
      </c>
      <c r="S410">
        <v>2022</v>
      </c>
      <c r="Y410">
        <v>1290</v>
      </c>
    </row>
    <row r="411" spans="1:25" x14ac:dyDescent="0.3">
      <c r="A411" t="s">
        <v>182</v>
      </c>
      <c r="B411" t="s">
        <v>787</v>
      </c>
      <c r="C411" t="s">
        <v>853</v>
      </c>
      <c r="D411" t="s">
        <v>543</v>
      </c>
      <c r="E411" t="s">
        <v>50</v>
      </c>
      <c r="L411" t="s">
        <v>2790</v>
      </c>
      <c r="Q411" t="s">
        <v>2890</v>
      </c>
      <c r="R411" t="s">
        <v>33</v>
      </c>
      <c r="S411">
        <v>2022</v>
      </c>
      <c r="Y411">
        <v>1291</v>
      </c>
    </row>
    <row r="412" spans="1:25" x14ac:dyDescent="0.3">
      <c r="A412" t="s">
        <v>182</v>
      </c>
      <c r="B412" t="s">
        <v>787</v>
      </c>
      <c r="C412" t="s">
        <v>853</v>
      </c>
      <c r="D412" t="s">
        <v>861</v>
      </c>
      <c r="E412" t="s">
        <v>50</v>
      </c>
      <c r="L412" t="s">
        <v>2790</v>
      </c>
      <c r="Q412" t="s">
        <v>2890</v>
      </c>
      <c r="R412" t="s">
        <v>33</v>
      </c>
      <c r="S412">
        <v>2022</v>
      </c>
      <c r="Y412">
        <v>1292</v>
      </c>
    </row>
    <row r="413" spans="1:25" x14ac:dyDescent="0.3">
      <c r="A413" t="s">
        <v>182</v>
      </c>
      <c r="B413" t="s">
        <v>787</v>
      </c>
      <c r="C413" t="s">
        <v>862</v>
      </c>
      <c r="D413"/>
      <c r="E413" t="s">
        <v>34</v>
      </c>
      <c r="F413" t="s">
        <v>864</v>
      </c>
      <c r="G413" t="s">
        <v>48</v>
      </c>
      <c r="H413" t="s">
        <v>863</v>
      </c>
      <c r="I413" t="s">
        <v>36</v>
      </c>
      <c r="L413" t="s">
        <v>2790</v>
      </c>
      <c r="Q413" t="s">
        <v>2890</v>
      </c>
      <c r="R413" t="s">
        <v>33</v>
      </c>
      <c r="S413">
        <v>2022</v>
      </c>
      <c r="U413" t="s">
        <v>865</v>
      </c>
      <c r="Y413">
        <v>1293</v>
      </c>
    </row>
    <row r="414" spans="1:25" x14ac:dyDescent="0.3">
      <c r="A414" t="s">
        <v>182</v>
      </c>
      <c r="B414" t="s">
        <v>787</v>
      </c>
      <c r="C414" t="s">
        <v>862</v>
      </c>
      <c r="D414" t="s">
        <v>69</v>
      </c>
      <c r="E414" t="s">
        <v>50</v>
      </c>
      <c r="L414" t="s">
        <v>2790</v>
      </c>
      <c r="Q414" t="s">
        <v>2890</v>
      </c>
      <c r="R414" t="s">
        <v>33</v>
      </c>
      <c r="S414">
        <v>2022</v>
      </c>
      <c r="Y414">
        <v>1294</v>
      </c>
    </row>
    <row r="415" spans="1:25" x14ac:dyDescent="0.3">
      <c r="A415" t="s">
        <v>182</v>
      </c>
      <c r="B415" t="s">
        <v>787</v>
      </c>
      <c r="C415" t="s">
        <v>862</v>
      </c>
      <c r="D415" t="s">
        <v>990</v>
      </c>
      <c r="E415" t="s">
        <v>50</v>
      </c>
      <c r="L415" t="s">
        <v>2790</v>
      </c>
      <c r="Q415" t="s">
        <v>2890</v>
      </c>
      <c r="R415" t="s">
        <v>33</v>
      </c>
      <c r="S415">
        <v>2022</v>
      </c>
      <c r="Y415">
        <v>1295</v>
      </c>
    </row>
    <row r="416" spans="1:25" x14ac:dyDescent="0.3">
      <c r="A416" t="s">
        <v>182</v>
      </c>
      <c r="B416" t="s">
        <v>787</v>
      </c>
      <c r="C416" t="s">
        <v>862</v>
      </c>
      <c r="D416">
        <v>6</v>
      </c>
      <c r="E416" t="s">
        <v>50</v>
      </c>
      <c r="L416" t="s">
        <v>2790</v>
      </c>
      <c r="Q416" t="s">
        <v>2890</v>
      </c>
      <c r="R416" t="s">
        <v>33</v>
      </c>
      <c r="S416">
        <v>2022</v>
      </c>
      <c r="Y416">
        <v>1296</v>
      </c>
    </row>
    <row r="417" spans="1:25" x14ac:dyDescent="0.3">
      <c r="A417" t="s">
        <v>182</v>
      </c>
      <c r="B417" t="s">
        <v>787</v>
      </c>
      <c r="C417" t="s">
        <v>862</v>
      </c>
      <c r="D417">
        <v>8</v>
      </c>
      <c r="E417" t="s">
        <v>50</v>
      </c>
      <c r="L417" t="s">
        <v>2790</v>
      </c>
      <c r="Q417" t="s">
        <v>2890</v>
      </c>
      <c r="R417" t="s">
        <v>33</v>
      </c>
      <c r="S417">
        <v>2022</v>
      </c>
      <c r="Y417">
        <v>1297</v>
      </c>
    </row>
    <row r="418" spans="1:25" x14ac:dyDescent="0.3">
      <c r="A418" t="s">
        <v>182</v>
      </c>
      <c r="B418" t="s">
        <v>787</v>
      </c>
      <c r="C418" t="s">
        <v>862</v>
      </c>
      <c r="D418">
        <v>10</v>
      </c>
      <c r="E418" t="s">
        <v>50</v>
      </c>
      <c r="L418" t="s">
        <v>2790</v>
      </c>
      <c r="Q418" t="s">
        <v>2890</v>
      </c>
      <c r="R418" t="s">
        <v>33</v>
      </c>
      <c r="S418">
        <v>2022</v>
      </c>
      <c r="Y418">
        <v>1298</v>
      </c>
    </row>
    <row r="419" spans="1:25" x14ac:dyDescent="0.3">
      <c r="A419" t="s">
        <v>182</v>
      </c>
      <c r="B419" t="s">
        <v>787</v>
      </c>
      <c r="C419" t="s">
        <v>862</v>
      </c>
      <c r="D419">
        <v>12</v>
      </c>
      <c r="E419" t="s">
        <v>50</v>
      </c>
      <c r="L419" t="s">
        <v>2790</v>
      </c>
      <c r="Q419" t="s">
        <v>2890</v>
      </c>
      <c r="R419" t="s">
        <v>33</v>
      </c>
      <c r="S419">
        <v>2022</v>
      </c>
      <c r="Y419">
        <v>1299</v>
      </c>
    </row>
    <row r="420" spans="1:25" x14ac:dyDescent="0.3">
      <c r="A420" t="s">
        <v>182</v>
      </c>
      <c r="B420" t="s">
        <v>787</v>
      </c>
      <c r="C420" t="s">
        <v>862</v>
      </c>
      <c r="D420" t="s">
        <v>866</v>
      </c>
      <c r="E420" t="s">
        <v>50</v>
      </c>
      <c r="L420" t="s">
        <v>2790</v>
      </c>
      <c r="Q420" t="s">
        <v>2890</v>
      </c>
      <c r="R420" t="s">
        <v>33</v>
      </c>
      <c r="S420">
        <v>2022</v>
      </c>
      <c r="Y420">
        <v>1300</v>
      </c>
    </row>
    <row r="421" spans="1:25" x14ac:dyDescent="0.3">
      <c r="A421" t="s">
        <v>182</v>
      </c>
      <c r="B421" t="s">
        <v>787</v>
      </c>
      <c r="C421" t="s">
        <v>867</v>
      </c>
      <c r="D421"/>
      <c r="E421" t="s">
        <v>34</v>
      </c>
      <c r="F421" t="s">
        <v>869</v>
      </c>
      <c r="G421" t="s">
        <v>40</v>
      </c>
      <c r="H421" t="s">
        <v>868</v>
      </c>
      <c r="I421" t="s">
        <v>36</v>
      </c>
      <c r="L421" t="s">
        <v>2790</v>
      </c>
      <c r="Q421" t="s">
        <v>2890</v>
      </c>
      <c r="R421" t="s">
        <v>33</v>
      </c>
      <c r="S421">
        <v>2022</v>
      </c>
      <c r="U421" t="s">
        <v>2800</v>
      </c>
      <c r="Y421">
        <v>1301</v>
      </c>
    </row>
    <row r="422" spans="1:25" x14ac:dyDescent="0.3">
      <c r="A422" t="s">
        <v>182</v>
      </c>
      <c r="B422" t="s">
        <v>787</v>
      </c>
      <c r="C422" t="s">
        <v>870</v>
      </c>
      <c r="D422"/>
      <c r="E422" t="s">
        <v>34</v>
      </c>
      <c r="F422" t="s">
        <v>872</v>
      </c>
      <c r="G422" t="s">
        <v>40</v>
      </c>
      <c r="H422" t="s">
        <v>871</v>
      </c>
      <c r="I422" t="s">
        <v>36</v>
      </c>
      <c r="L422" t="s">
        <v>2790</v>
      </c>
      <c r="Q422" t="s">
        <v>2890</v>
      </c>
      <c r="R422" t="s">
        <v>33</v>
      </c>
      <c r="S422">
        <v>2022</v>
      </c>
      <c r="U422" t="s">
        <v>2801</v>
      </c>
      <c r="Y422">
        <v>1302</v>
      </c>
    </row>
    <row r="423" spans="1:25" x14ac:dyDescent="0.3">
      <c r="A423" t="s">
        <v>182</v>
      </c>
      <c r="B423" t="s">
        <v>787</v>
      </c>
      <c r="C423" t="s">
        <v>873</v>
      </c>
      <c r="D423"/>
      <c r="E423" t="s">
        <v>34</v>
      </c>
      <c r="F423" t="s">
        <v>875</v>
      </c>
      <c r="G423" t="s">
        <v>48</v>
      </c>
      <c r="H423" t="s">
        <v>874</v>
      </c>
      <c r="I423" t="s">
        <v>36</v>
      </c>
      <c r="L423" t="s">
        <v>2790</v>
      </c>
      <c r="Q423" t="s">
        <v>2890</v>
      </c>
      <c r="R423" t="s">
        <v>33</v>
      </c>
      <c r="S423">
        <v>2022</v>
      </c>
      <c r="U423" t="s">
        <v>876</v>
      </c>
      <c r="Y423">
        <v>1303</v>
      </c>
    </row>
    <row r="424" spans="1:25" x14ac:dyDescent="0.3">
      <c r="A424" t="s">
        <v>182</v>
      </c>
      <c r="B424" t="s">
        <v>787</v>
      </c>
      <c r="C424" t="s">
        <v>873</v>
      </c>
      <c r="D424" t="s">
        <v>69</v>
      </c>
      <c r="E424" t="s">
        <v>50</v>
      </c>
      <c r="L424" t="s">
        <v>2790</v>
      </c>
      <c r="Q424" t="s">
        <v>2890</v>
      </c>
      <c r="R424" t="s">
        <v>33</v>
      </c>
      <c r="S424">
        <v>2022</v>
      </c>
      <c r="Y424">
        <v>1304</v>
      </c>
    </row>
    <row r="425" spans="1:25" x14ac:dyDescent="0.3">
      <c r="A425" t="s">
        <v>182</v>
      </c>
      <c r="B425" t="s">
        <v>787</v>
      </c>
      <c r="C425" t="s">
        <v>873</v>
      </c>
      <c r="D425" t="s">
        <v>990</v>
      </c>
      <c r="E425" t="s">
        <v>50</v>
      </c>
      <c r="L425" t="s">
        <v>2790</v>
      </c>
      <c r="Q425" t="s">
        <v>2890</v>
      </c>
      <c r="R425" t="s">
        <v>33</v>
      </c>
      <c r="S425">
        <v>2022</v>
      </c>
      <c r="Y425">
        <v>1305</v>
      </c>
    </row>
    <row r="426" spans="1:25" x14ac:dyDescent="0.3">
      <c r="A426" t="s">
        <v>182</v>
      </c>
      <c r="B426" t="s">
        <v>787</v>
      </c>
      <c r="C426" t="s">
        <v>873</v>
      </c>
      <c r="D426" t="s">
        <v>877</v>
      </c>
      <c r="E426" t="s">
        <v>50</v>
      </c>
      <c r="L426" t="s">
        <v>2790</v>
      </c>
      <c r="Q426" t="s">
        <v>2890</v>
      </c>
      <c r="R426" t="s">
        <v>33</v>
      </c>
      <c r="S426">
        <v>2022</v>
      </c>
      <c r="Y426">
        <v>1306</v>
      </c>
    </row>
    <row r="427" spans="1:25" x14ac:dyDescent="0.3">
      <c r="A427" t="s">
        <v>182</v>
      </c>
      <c r="B427" t="s">
        <v>787</v>
      </c>
      <c r="C427" t="s">
        <v>873</v>
      </c>
      <c r="D427" t="s">
        <v>878</v>
      </c>
      <c r="E427" t="s">
        <v>50</v>
      </c>
      <c r="L427" t="s">
        <v>2790</v>
      </c>
      <c r="Q427" t="s">
        <v>2890</v>
      </c>
      <c r="R427" t="s">
        <v>33</v>
      </c>
      <c r="S427">
        <v>2022</v>
      </c>
      <c r="Y427">
        <v>1307</v>
      </c>
    </row>
    <row r="428" spans="1:25" x14ac:dyDescent="0.3">
      <c r="A428" t="s">
        <v>182</v>
      </c>
      <c r="B428" t="s">
        <v>787</v>
      </c>
      <c r="C428" t="s">
        <v>879</v>
      </c>
      <c r="D428"/>
      <c r="E428" t="s">
        <v>34</v>
      </c>
      <c r="F428" t="s">
        <v>790</v>
      </c>
      <c r="G428" t="s">
        <v>48</v>
      </c>
      <c r="H428" t="s">
        <v>880</v>
      </c>
      <c r="I428" t="s">
        <v>36</v>
      </c>
      <c r="L428" t="s">
        <v>2790</v>
      </c>
      <c r="Q428" t="s">
        <v>2890</v>
      </c>
      <c r="R428" t="s">
        <v>33</v>
      </c>
      <c r="S428">
        <v>2022</v>
      </c>
      <c r="U428" t="s">
        <v>791</v>
      </c>
      <c r="Y428">
        <v>1308</v>
      </c>
    </row>
    <row r="429" spans="1:25" x14ac:dyDescent="0.3">
      <c r="A429" t="s">
        <v>182</v>
      </c>
      <c r="B429" t="s">
        <v>787</v>
      </c>
      <c r="C429" t="s">
        <v>879</v>
      </c>
      <c r="D429" t="s">
        <v>69</v>
      </c>
      <c r="E429" t="s">
        <v>50</v>
      </c>
      <c r="L429" t="s">
        <v>2790</v>
      </c>
      <c r="Q429" t="s">
        <v>2890</v>
      </c>
      <c r="R429" t="s">
        <v>33</v>
      </c>
      <c r="S429">
        <v>2022</v>
      </c>
      <c r="Y429">
        <v>1309</v>
      </c>
    </row>
    <row r="430" spans="1:25" x14ac:dyDescent="0.3">
      <c r="A430" t="s">
        <v>182</v>
      </c>
      <c r="B430" t="s">
        <v>787</v>
      </c>
      <c r="C430" t="s">
        <v>879</v>
      </c>
      <c r="D430" t="s">
        <v>990</v>
      </c>
      <c r="E430" t="s">
        <v>50</v>
      </c>
      <c r="L430" t="s">
        <v>2790</v>
      </c>
      <c r="Q430" t="s">
        <v>2890</v>
      </c>
      <c r="R430" t="s">
        <v>33</v>
      </c>
      <c r="S430">
        <v>2022</v>
      </c>
      <c r="Y430">
        <v>1310</v>
      </c>
    </row>
    <row r="431" spans="1:25" x14ac:dyDescent="0.3">
      <c r="A431" t="s">
        <v>182</v>
      </c>
      <c r="B431" t="s">
        <v>787</v>
      </c>
      <c r="C431" t="s">
        <v>879</v>
      </c>
      <c r="D431">
        <v>3</v>
      </c>
      <c r="E431" t="s">
        <v>50</v>
      </c>
      <c r="L431" t="s">
        <v>2790</v>
      </c>
      <c r="Q431" t="s">
        <v>2890</v>
      </c>
      <c r="R431" t="s">
        <v>33</v>
      </c>
      <c r="S431">
        <v>2022</v>
      </c>
      <c r="Y431">
        <v>1311</v>
      </c>
    </row>
    <row r="432" spans="1:25" x14ac:dyDescent="0.3">
      <c r="A432" t="s">
        <v>182</v>
      </c>
      <c r="B432" t="s">
        <v>787</v>
      </c>
      <c r="C432" t="s">
        <v>879</v>
      </c>
      <c r="D432">
        <v>5</v>
      </c>
      <c r="E432" t="s">
        <v>50</v>
      </c>
      <c r="L432" t="s">
        <v>2790</v>
      </c>
      <c r="Q432" t="s">
        <v>2890</v>
      </c>
      <c r="R432" t="s">
        <v>33</v>
      </c>
      <c r="S432">
        <v>2022</v>
      </c>
      <c r="Y432">
        <v>1312</v>
      </c>
    </row>
    <row r="433" spans="1:25" x14ac:dyDescent="0.3">
      <c r="A433" t="s">
        <v>182</v>
      </c>
      <c r="B433" t="s">
        <v>787</v>
      </c>
      <c r="C433" t="s">
        <v>879</v>
      </c>
      <c r="D433">
        <v>8</v>
      </c>
      <c r="E433" t="s">
        <v>50</v>
      </c>
      <c r="L433" t="s">
        <v>2790</v>
      </c>
      <c r="Q433" t="s">
        <v>2890</v>
      </c>
      <c r="R433" t="s">
        <v>33</v>
      </c>
      <c r="S433">
        <v>2022</v>
      </c>
      <c r="Y433">
        <v>1313</v>
      </c>
    </row>
    <row r="434" spans="1:25" x14ac:dyDescent="0.3">
      <c r="A434" s="2" t="s">
        <v>30</v>
      </c>
      <c r="B434" s="2" t="s">
        <v>561</v>
      </c>
      <c r="C434" s="2"/>
      <c r="D434" s="2"/>
      <c r="E434" s="2" t="s">
        <v>31</v>
      </c>
      <c r="F434" s="2" t="s">
        <v>561</v>
      </c>
      <c r="G434" s="2"/>
      <c r="H434" s="2"/>
      <c r="I434" s="2" t="s">
        <v>1740</v>
      </c>
      <c r="J434" s="2"/>
      <c r="K434" s="2"/>
      <c r="L434" s="2" t="s">
        <v>2790</v>
      </c>
      <c r="M434" s="2"/>
      <c r="N434" s="2"/>
      <c r="O434" s="2"/>
      <c r="P434" s="2"/>
      <c r="Q434" s="2" t="s">
        <v>2890</v>
      </c>
      <c r="R434" s="2" t="s">
        <v>33</v>
      </c>
      <c r="S434" s="2">
        <v>2022</v>
      </c>
      <c r="T434" s="2"/>
      <c r="U434" s="2" t="s">
        <v>561</v>
      </c>
      <c r="V434" s="2" t="s">
        <v>2520</v>
      </c>
      <c r="W434" s="2"/>
      <c r="X434" s="2"/>
      <c r="Y434" s="2">
        <v>1314</v>
      </c>
    </row>
    <row r="435" spans="1:25" x14ac:dyDescent="0.3">
      <c r="A435" t="s">
        <v>30</v>
      </c>
      <c r="B435" t="s">
        <v>561</v>
      </c>
      <c r="C435" t="s">
        <v>563</v>
      </c>
      <c r="D435"/>
      <c r="E435" t="s">
        <v>34</v>
      </c>
      <c r="F435" t="s">
        <v>2795</v>
      </c>
      <c r="G435" t="s">
        <v>48</v>
      </c>
      <c r="H435" t="s">
        <v>564</v>
      </c>
      <c r="I435" t="s">
        <v>36</v>
      </c>
      <c r="J435" t="s">
        <v>46</v>
      </c>
      <c r="K435" t="s">
        <v>38</v>
      </c>
      <c r="L435" t="s">
        <v>2790</v>
      </c>
      <c r="Q435" t="s">
        <v>2890</v>
      </c>
      <c r="R435" t="s">
        <v>33</v>
      </c>
      <c r="S435">
        <v>2022</v>
      </c>
      <c r="U435" t="s">
        <v>2796</v>
      </c>
      <c r="W435" t="s">
        <v>2521</v>
      </c>
      <c r="X435" t="s">
        <v>2522</v>
      </c>
      <c r="Y435">
        <v>1315</v>
      </c>
    </row>
    <row r="436" spans="1:25" x14ac:dyDescent="0.3">
      <c r="A436" t="s">
        <v>30</v>
      </c>
      <c r="B436" t="s">
        <v>561</v>
      </c>
      <c r="C436" t="s">
        <v>563</v>
      </c>
      <c r="D436" t="s">
        <v>69</v>
      </c>
      <c r="E436" t="s">
        <v>50</v>
      </c>
      <c r="L436" t="s">
        <v>2790</v>
      </c>
      <c r="Q436" t="s">
        <v>2890</v>
      </c>
      <c r="R436" t="s">
        <v>33</v>
      </c>
      <c r="S436">
        <v>2022</v>
      </c>
      <c r="Y436">
        <v>1316</v>
      </c>
    </row>
    <row r="437" spans="1:25" x14ac:dyDescent="0.3">
      <c r="A437" t="s">
        <v>30</v>
      </c>
      <c r="B437" t="s">
        <v>561</v>
      </c>
      <c r="C437" t="s">
        <v>563</v>
      </c>
      <c r="D437" t="s">
        <v>990</v>
      </c>
      <c r="E437" t="s">
        <v>50</v>
      </c>
      <c r="L437" t="s">
        <v>2790</v>
      </c>
      <c r="Q437" t="s">
        <v>2890</v>
      </c>
      <c r="R437" t="s">
        <v>33</v>
      </c>
      <c r="S437">
        <v>2022</v>
      </c>
      <c r="Y437">
        <v>1317</v>
      </c>
    </row>
    <row r="438" spans="1:25" x14ac:dyDescent="0.3">
      <c r="A438" t="s">
        <v>30</v>
      </c>
      <c r="B438" t="s">
        <v>561</v>
      </c>
      <c r="C438" t="s">
        <v>563</v>
      </c>
      <c r="D438" t="s">
        <v>506</v>
      </c>
      <c r="E438" t="s">
        <v>50</v>
      </c>
      <c r="L438" t="s">
        <v>2790</v>
      </c>
      <c r="Q438" t="s">
        <v>2890</v>
      </c>
      <c r="R438" t="s">
        <v>33</v>
      </c>
      <c r="S438">
        <v>2022</v>
      </c>
      <c r="Y438">
        <v>1318</v>
      </c>
    </row>
    <row r="439" spans="1:25" x14ac:dyDescent="0.3">
      <c r="A439" t="s">
        <v>30</v>
      </c>
      <c r="B439" t="s">
        <v>561</v>
      </c>
      <c r="C439" t="s">
        <v>563</v>
      </c>
      <c r="D439" t="s">
        <v>507</v>
      </c>
      <c r="E439" t="s">
        <v>50</v>
      </c>
      <c r="L439" t="s">
        <v>2790</v>
      </c>
      <c r="Q439" t="s">
        <v>2890</v>
      </c>
      <c r="R439" t="s">
        <v>33</v>
      </c>
      <c r="S439">
        <v>2022</v>
      </c>
      <c r="Y439">
        <v>1319</v>
      </c>
    </row>
    <row r="440" spans="1:25" x14ac:dyDescent="0.3">
      <c r="A440" t="s">
        <v>30</v>
      </c>
      <c r="B440" t="s">
        <v>561</v>
      </c>
      <c r="C440" t="s">
        <v>563</v>
      </c>
      <c r="D440" t="s">
        <v>508</v>
      </c>
      <c r="E440" t="s">
        <v>50</v>
      </c>
      <c r="L440" t="s">
        <v>2790</v>
      </c>
      <c r="Q440" t="s">
        <v>2890</v>
      </c>
      <c r="R440" t="s">
        <v>33</v>
      </c>
      <c r="S440">
        <v>2022</v>
      </c>
      <c r="Y440">
        <v>1320</v>
      </c>
    </row>
    <row r="441" spans="1:25" x14ac:dyDescent="0.3">
      <c r="A441" t="s">
        <v>30</v>
      </c>
      <c r="B441" t="s">
        <v>561</v>
      </c>
      <c r="C441" t="s">
        <v>563</v>
      </c>
      <c r="D441" t="s">
        <v>509</v>
      </c>
      <c r="E441" t="s">
        <v>50</v>
      </c>
      <c r="L441" t="s">
        <v>2790</v>
      </c>
      <c r="Q441" t="s">
        <v>2890</v>
      </c>
      <c r="R441" t="s">
        <v>33</v>
      </c>
      <c r="S441">
        <v>2022</v>
      </c>
      <c r="Y441">
        <v>1321</v>
      </c>
    </row>
    <row r="442" spans="1:25" x14ac:dyDescent="0.3">
      <c r="A442" t="s">
        <v>30</v>
      </c>
      <c r="B442" t="s">
        <v>561</v>
      </c>
      <c r="C442" t="s">
        <v>563</v>
      </c>
      <c r="D442" t="s">
        <v>510</v>
      </c>
      <c r="E442" t="s">
        <v>50</v>
      </c>
      <c r="L442" t="s">
        <v>2790</v>
      </c>
      <c r="Q442" t="s">
        <v>2890</v>
      </c>
      <c r="R442" t="s">
        <v>33</v>
      </c>
      <c r="S442">
        <v>2022</v>
      </c>
      <c r="Y442">
        <v>1322</v>
      </c>
    </row>
    <row r="443" spans="1:25" x14ac:dyDescent="0.3">
      <c r="A443" t="s">
        <v>30</v>
      </c>
      <c r="B443" t="s">
        <v>561</v>
      </c>
      <c r="C443" t="s">
        <v>563</v>
      </c>
      <c r="D443" t="s">
        <v>511</v>
      </c>
      <c r="E443" t="s">
        <v>50</v>
      </c>
      <c r="L443" t="s">
        <v>2790</v>
      </c>
      <c r="Q443" t="s">
        <v>2890</v>
      </c>
      <c r="R443" t="s">
        <v>33</v>
      </c>
      <c r="S443">
        <v>2022</v>
      </c>
      <c r="Y443">
        <v>1323</v>
      </c>
    </row>
    <row r="444" spans="1:25" x14ac:dyDescent="0.3">
      <c r="A444" t="s">
        <v>30</v>
      </c>
      <c r="B444" t="s">
        <v>561</v>
      </c>
      <c r="C444" t="s">
        <v>563</v>
      </c>
      <c r="D444" t="s">
        <v>512</v>
      </c>
      <c r="E444" t="s">
        <v>50</v>
      </c>
      <c r="L444" t="s">
        <v>2790</v>
      </c>
      <c r="Q444" t="s">
        <v>2890</v>
      </c>
      <c r="R444" t="s">
        <v>33</v>
      </c>
      <c r="S444">
        <v>2022</v>
      </c>
      <c r="Y444">
        <v>1324</v>
      </c>
    </row>
    <row r="445" spans="1:25" x14ac:dyDescent="0.3">
      <c r="A445" t="s">
        <v>30</v>
      </c>
      <c r="B445" t="s">
        <v>561</v>
      </c>
      <c r="C445" t="s">
        <v>563</v>
      </c>
      <c r="D445" t="s">
        <v>513</v>
      </c>
      <c r="E445" t="s">
        <v>50</v>
      </c>
      <c r="L445" t="s">
        <v>2790</v>
      </c>
      <c r="Q445" t="s">
        <v>2890</v>
      </c>
      <c r="R445" t="s">
        <v>33</v>
      </c>
      <c r="S445">
        <v>2022</v>
      </c>
      <c r="Y445">
        <v>1325</v>
      </c>
    </row>
    <row r="446" spans="1:25" x14ac:dyDescent="0.3">
      <c r="A446" t="s">
        <v>30</v>
      </c>
      <c r="B446" t="s">
        <v>561</v>
      </c>
      <c r="C446" t="s">
        <v>563</v>
      </c>
      <c r="D446" t="s">
        <v>514</v>
      </c>
      <c r="E446" t="s">
        <v>50</v>
      </c>
      <c r="L446" t="s">
        <v>2790</v>
      </c>
      <c r="Q446" t="s">
        <v>2890</v>
      </c>
      <c r="R446" t="s">
        <v>33</v>
      </c>
      <c r="S446">
        <v>2022</v>
      </c>
      <c r="Y446">
        <v>1326</v>
      </c>
    </row>
    <row r="447" spans="1:25" x14ac:dyDescent="0.3">
      <c r="A447" t="s">
        <v>30</v>
      </c>
      <c r="B447" t="s">
        <v>561</v>
      </c>
      <c r="C447" t="s">
        <v>563</v>
      </c>
      <c r="D447" t="s">
        <v>515</v>
      </c>
      <c r="E447" t="s">
        <v>50</v>
      </c>
      <c r="L447" t="s">
        <v>2790</v>
      </c>
      <c r="Q447" t="s">
        <v>2890</v>
      </c>
      <c r="R447" t="s">
        <v>33</v>
      </c>
      <c r="S447">
        <v>2022</v>
      </c>
      <c r="Y447">
        <v>1327</v>
      </c>
    </row>
    <row r="448" spans="1:25" x14ac:dyDescent="0.3">
      <c r="A448" t="s">
        <v>30</v>
      </c>
      <c r="B448" t="s">
        <v>561</v>
      </c>
      <c r="C448" t="s">
        <v>563</v>
      </c>
      <c r="D448" t="s">
        <v>516</v>
      </c>
      <c r="E448" t="s">
        <v>50</v>
      </c>
      <c r="L448" t="s">
        <v>2790</v>
      </c>
      <c r="Q448" t="s">
        <v>2890</v>
      </c>
      <c r="R448" t="s">
        <v>33</v>
      </c>
      <c r="S448">
        <v>2022</v>
      </c>
      <c r="Y448">
        <v>1328</v>
      </c>
    </row>
    <row r="449" spans="1:25" x14ac:dyDescent="0.3">
      <c r="A449" t="s">
        <v>30</v>
      </c>
      <c r="B449" t="s">
        <v>561</v>
      </c>
      <c r="C449" t="s">
        <v>563</v>
      </c>
      <c r="D449" t="s">
        <v>517</v>
      </c>
      <c r="E449" t="s">
        <v>50</v>
      </c>
      <c r="L449" t="s">
        <v>2790</v>
      </c>
      <c r="Q449" t="s">
        <v>2890</v>
      </c>
      <c r="R449" t="s">
        <v>33</v>
      </c>
      <c r="S449">
        <v>2022</v>
      </c>
      <c r="Y449">
        <v>1329</v>
      </c>
    </row>
    <row r="450" spans="1:25" x14ac:dyDescent="0.3">
      <c r="A450" t="s">
        <v>30</v>
      </c>
      <c r="B450" t="s">
        <v>561</v>
      </c>
      <c r="C450" t="s">
        <v>563</v>
      </c>
      <c r="D450" t="s">
        <v>518</v>
      </c>
      <c r="E450" t="s">
        <v>50</v>
      </c>
      <c r="L450" t="s">
        <v>2790</v>
      </c>
      <c r="Q450" t="s">
        <v>2890</v>
      </c>
      <c r="R450" t="s">
        <v>33</v>
      </c>
      <c r="S450">
        <v>2022</v>
      </c>
      <c r="Y450">
        <v>1330</v>
      </c>
    </row>
    <row r="451" spans="1:25" x14ac:dyDescent="0.3">
      <c r="A451" t="s">
        <v>30</v>
      </c>
      <c r="B451" t="s">
        <v>561</v>
      </c>
      <c r="C451" t="s">
        <v>563</v>
      </c>
      <c r="D451" t="s">
        <v>519</v>
      </c>
      <c r="E451" t="s">
        <v>50</v>
      </c>
      <c r="L451" t="s">
        <v>2790</v>
      </c>
      <c r="Q451" t="s">
        <v>2890</v>
      </c>
      <c r="R451" t="s">
        <v>33</v>
      </c>
      <c r="S451">
        <v>2022</v>
      </c>
      <c r="Y451">
        <v>1331</v>
      </c>
    </row>
    <row r="452" spans="1:25" x14ac:dyDescent="0.3">
      <c r="A452" t="s">
        <v>30</v>
      </c>
      <c r="B452" t="s">
        <v>561</v>
      </c>
      <c r="C452" t="s">
        <v>563</v>
      </c>
      <c r="D452" t="s">
        <v>520</v>
      </c>
      <c r="E452" t="s">
        <v>50</v>
      </c>
      <c r="L452" t="s">
        <v>2790</v>
      </c>
      <c r="Q452" t="s">
        <v>2890</v>
      </c>
      <c r="R452" t="s">
        <v>33</v>
      </c>
      <c r="S452">
        <v>2022</v>
      </c>
      <c r="Y452">
        <v>1332</v>
      </c>
    </row>
    <row r="453" spans="1:25" x14ac:dyDescent="0.3">
      <c r="A453" t="s">
        <v>30</v>
      </c>
      <c r="B453" t="s">
        <v>561</v>
      </c>
      <c r="C453" t="s">
        <v>563</v>
      </c>
      <c r="D453" t="s">
        <v>521</v>
      </c>
      <c r="E453" t="s">
        <v>50</v>
      </c>
      <c r="L453" t="s">
        <v>2790</v>
      </c>
      <c r="Q453" t="s">
        <v>2890</v>
      </c>
      <c r="R453" t="s">
        <v>33</v>
      </c>
      <c r="S453">
        <v>2022</v>
      </c>
      <c r="Y453">
        <v>1333</v>
      </c>
    </row>
    <row r="454" spans="1:25" x14ac:dyDescent="0.3">
      <c r="A454" t="s">
        <v>30</v>
      </c>
      <c r="B454" t="s">
        <v>561</v>
      </c>
      <c r="C454" t="s">
        <v>563</v>
      </c>
      <c r="D454" t="s">
        <v>522</v>
      </c>
      <c r="E454" t="s">
        <v>50</v>
      </c>
      <c r="L454" t="s">
        <v>2790</v>
      </c>
      <c r="Q454" t="s">
        <v>2890</v>
      </c>
      <c r="R454" t="s">
        <v>33</v>
      </c>
      <c r="S454">
        <v>2022</v>
      </c>
      <c r="Y454">
        <v>1334</v>
      </c>
    </row>
    <row r="455" spans="1:25" x14ac:dyDescent="0.3">
      <c r="A455" t="s">
        <v>30</v>
      </c>
      <c r="B455" t="s">
        <v>561</v>
      </c>
      <c r="C455" t="s">
        <v>563</v>
      </c>
      <c r="D455" t="s">
        <v>523</v>
      </c>
      <c r="E455" t="s">
        <v>50</v>
      </c>
      <c r="L455" t="s">
        <v>2790</v>
      </c>
      <c r="Q455" t="s">
        <v>2890</v>
      </c>
      <c r="R455" t="s">
        <v>33</v>
      </c>
      <c r="S455">
        <v>2022</v>
      </c>
      <c r="Y455">
        <v>1335</v>
      </c>
    </row>
    <row r="456" spans="1:25" x14ac:dyDescent="0.3">
      <c r="A456" t="s">
        <v>30</v>
      </c>
      <c r="B456" t="s">
        <v>561</v>
      </c>
      <c r="C456" t="s">
        <v>563</v>
      </c>
      <c r="D456" t="s">
        <v>524</v>
      </c>
      <c r="E456" t="s">
        <v>50</v>
      </c>
      <c r="L456" t="s">
        <v>2790</v>
      </c>
      <c r="Q456" t="s">
        <v>2890</v>
      </c>
      <c r="R456" t="s">
        <v>33</v>
      </c>
      <c r="S456">
        <v>2022</v>
      </c>
      <c r="Y456">
        <v>1336</v>
      </c>
    </row>
    <row r="457" spans="1:25" x14ac:dyDescent="0.3">
      <c r="A457" t="s">
        <v>30</v>
      </c>
      <c r="B457" t="s">
        <v>561</v>
      </c>
      <c r="C457" t="s">
        <v>563</v>
      </c>
      <c r="D457" t="s">
        <v>525</v>
      </c>
      <c r="E457" t="s">
        <v>50</v>
      </c>
      <c r="L457" t="s">
        <v>2790</v>
      </c>
      <c r="Q457" t="s">
        <v>2890</v>
      </c>
      <c r="R457" t="s">
        <v>33</v>
      </c>
      <c r="S457">
        <v>2022</v>
      </c>
      <c r="Y457">
        <v>1337</v>
      </c>
    </row>
    <row r="458" spans="1:25" x14ac:dyDescent="0.3">
      <c r="A458" t="s">
        <v>30</v>
      </c>
      <c r="B458" t="s">
        <v>561</v>
      </c>
      <c r="C458" t="s">
        <v>563</v>
      </c>
      <c r="D458" t="s">
        <v>526</v>
      </c>
      <c r="E458" t="s">
        <v>50</v>
      </c>
      <c r="L458" t="s">
        <v>2790</v>
      </c>
      <c r="Q458" t="s">
        <v>2890</v>
      </c>
      <c r="R458" t="s">
        <v>33</v>
      </c>
      <c r="S458">
        <v>2022</v>
      </c>
      <c r="Y458">
        <v>1338</v>
      </c>
    </row>
    <row r="459" spans="1:25" x14ac:dyDescent="0.3">
      <c r="A459" t="s">
        <v>30</v>
      </c>
      <c r="B459" t="s">
        <v>561</v>
      </c>
      <c r="C459" t="s">
        <v>563</v>
      </c>
      <c r="D459" t="s">
        <v>527</v>
      </c>
      <c r="E459" t="s">
        <v>50</v>
      </c>
      <c r="L459" t="s">
        <v>2790</v>
      </c>
      <c r="Q459" t="s">
        <v>2890</v>
      </c>
      <c r="R459" t="s">
        <v>33</v>
      </c>
      <c r="S459">
        <v>2022</v>
      </c>
      <c r="Y459">
        <v>1339</v>
      </c>
    </row>
    <row r="460" spans="1:25" x14ac:dyDescent="0.3">
      <c r="A460" t="s">
        <v>30</v>
      </c>
      <c r="B460" t="s">
        <v>561</v>
      </c>
      <c r="C460" t="s">
        <v>563</v>
      </c>
      <c r="D460" t="s">
        <v>528</v>
      </c>
      <c r="E460" t="s">
        <v>50</v>
      </c>
      <c r="L460" t="s">
        <v>2790</v>
      </c>
      <c r="Q460" t="s">
        <v>2890</v>
      </c>
      <c r="R460" t="s">
        <v>33</v>
      </c>
      <c r="S460">
        <v>2022</v>
      </c>
      <c r="Y460">
        <v>1340</v>
      </c>
    </row>
    <row r="461" spans="1:25" x14ac:dyDescent="0.3">
      <c r="A461" t="s">
        <v>30</v>
      </c>
      <c r="B461" t="s">
        <v>561</v>
      </c>
      <c r="C461" t="s">
        <v>563</v>
      </c>
      <c r="D461" t="s">
        <v>529</v>
      </c>
      <c r="E461" t="s">
        <v>50</v>
      </c>
      <c r="L461" t="s">
        <v>2790</v>
      </c>
      <c r="Q461" t="s">
        <v>2890</v>
      </c>
      <c r="R461" t="s">
        <v>33</v>
      </c>
      <c r="S461">
        <v>2022</v>
      </c>
      <c r="Y461">
        <v>1341</v>
      </c>
    </row>
    <row r="462" spans="1:25" x14ac:dyDescent="0.3">
      <c r="A462" t="s">
        <v>30</v>
      </c>
      <c r="B462" t="s">
        <v>561</v>
      </c>
      <c r="C462" t="s">
        <v>563</v>
      </c>
      <c r="D462" t="s">
        <v>530</v>
      </c>
      <c r="E462" t="s">
        <v>50</v>
      </c>
      <c r="L462" t="s">
        <v>2790</v>
      </c>
      <c r="Q462" t="s">
        <v>2890</v>
      </c>
      <c r="R462" t="s">
        <v>33</v>
      </c>
      <c r="S462">
        <v>2022</v>
      </c>
      <c r="Y462">
        <v>1342</v>
      </c>
    </row>
    <row r="463" spans="1:25" x14ac:dyDescent="0.3">
      <c r="A463" t="s">
        <v>30</v>
      </c>
      <c r="B463" t="s">
        <v>561</v>
      </c>
      <c r="C463" t="s">
        <v>563</v>
      </c>
      <c r="D463" t="s">
        <v>531</v>
      </c>
      <c r="E463" t="s">
        <v>50</v>
      </c>
      <c r="L463" t="s">
        <v>2790</v>
      </c>
      <c r="Q463" t="s">
        <v>2890</v>
      </c>
      <c r="R463" t="s">
        <v>33</v>
      </c>
      <c r="S463">
        <v>2022</v>
      </c>
      <c r="Y463">
        <v>1343</v>
      </c>
    </row>
    <row r="464" spans="1:25" x14ac:dyDescent="0.3">
      <c r="A464" t="s">
        <v>30</v>
      </c>
      <c r="B464" t="s">
        <v>561</v>
      </c>
      <c r="C464" t="s">
        <v>563</v>
      </c>
      <c r="D464" t="s">
        <v>532</v>
      </c>
      <c r="E464" t="s">
        <v>50</v>
      </c>
      <c r="L464" t="s">
        <v>2790</v>
      </c>
      <c r="Q464" t="s">
        <v>2890</v>
      </c>
      <c r="R464" t="s">
        <v>33</v>
      </c>
      <c r="S464">
        <v>2022</v>
      </c>
      <c r="Y464">
        <v>1344</v>
      </c>
    </row>
    <row r="465" spans="1:25" x14ac:dyDescent="0.3">
      <c r="A465" t="s">
        <v>30</v>
      </c>
      <c r="B465" t="s">
        <v>561</v>
      </c>
      <c r="C465" t="s">
        <v>563</v>
      </c>
      <c r="D465" t="s">
        <v>533</v>
      </c>
      <c r="E465" t="s">
        <v>50</v>
      </c>
      <c r="L465" t="s">
        <v>2790</v>
      </c>
      <c r="Q465" t="s">
        <v>2890</v>
      </c>
      <c r="R465" t="s">
        <v>33</v>
      </c>
      <c r="S465">
        <v>2022</v>
      </c>
      <c r="Y465">
        <v>1345</v>
      </c>
    </row>
    <row r="466" spans="1:25" x14ac:dyDescent="0.3">
      <c r="A466" t="s">
        <v>30</v>
      </c>
      <c r="B466" t="s">
        <v>561</v>
      </c>
      <c r="C466" t="s">
        <v>563</v>
      </c>
      <c r="D466" t="s">
        <v>534</v>
      </c>
      <c r="E466" t="s">
        <v>50</v>
      </c>
      <c r="L466" t="s">
        <v>2790</v>
      </c>
      <c r="Q466" t="s">
        <v>2890</v>
      </c>
      <c r="R466" t="s">
        <v>33</v>
      </c>
      <c r="S466">
        <v>2022</v>
      </c>
      <c r="Y466">
        <v>1346</v>
      </c>
    </row>
    <row r="467" spans="1:25" x14ac:dyDescent="0.3">
      <c r="A467" t="s">
        <v>30</v>
      </c>
      <c r="B467" t="s">
        <v>561</v>
      </c>
      <c r="C467" t="s">
        <v>563</v>
      </c>
      <c r="D467" t="s">
        <v>535</v>
      </c>
      <c r="E467" t="s">
        <v>50</v>
      </c>
      <c r="L467" t="s">
        <v>2790</v>
      </c>
      <c r="Q467" t="s">
        <v>2890</v>
      </c>
      <c r="R467" t="s">
        <v>33</v>
      </c>
      <c r="S467">
        <v>2022</v>
      </c>
      <c r="Y467">
        <v>1347</v>
      </c>
    </row>
    <row r="468" spans="1:25" x14ac:dyDescent="0.3">
      <c r="A468" t="s">
        <v>30</v>
      </c>
      <c r="B468" t="s">
        <v>561</v>
      </c>
      <c r="C468" t="s">
        <v>563</v>
      </c>
      <c r="D468" t="s">
        <v>536</v>
      </c>
      <c r="E468" t="s">
        <v>50</v>
      </c>
      <c r="L468" t="s">
        <v>2790</v>
      </c>
      <c r="Q468" t="s">
        <v>2890</v>
      </c>
      <c r="R468" t="s">
        <v>33</v>
      </c>
      <c r="S468">
        <v>2022</v>
      </c>
      <c r="Y468">
        <v>1348</v>
      </c>
    </row>
    <row r="469" spans="1:25" x14ac:dyDescent="0.3">
      <c r="A469" t="s">
        <v>30</v>
      </c>
      <c r="B469" t="s">
        <v>561</v>
      </c>
      <c r="C469" t="s">
        <v>563</v>
      </c>
      <c r="D469" t="s">
        <v>537</v>
      </c>
      <c r="E469" t="s">
        <v>50</v>
      </c>
      <c r="L469" t="s">
        <v>2790</v>
      </c>
      <c r="Q469" t="s">
        <v>2890</v>
      </c>
      <c r="R469" t="s">
        <v>33</v>
      </c>
      <c r="S469">
        <v>2022</v>
      </c>
      <c r="Y469">
        <v>1349</v>
      </c>
    </row>
    <row r="470" spans="1:25" x14ac:dyDescent="0.3">
      <c r="A470" t="s">
        <v>30</v>
      </c>
      <c r="B470" t="s">
        <v>561</v>
      </c>
      <c r="C470" t="s">
        <v>563</v>
      </c>
      <c r="D470" t="s">
        <v>538</v>
      </c>
      <c r="E470" t="s">
        <v>50</v>
      </c>
      <c r="L470" t="s">
        <v>2790</v>
      </c>
      <c r="Q470" t="s">
        <v>2890</v>
      </c>
      <c r="R470" t="s">
        <v>33</v>
      </c>
      <c r="S470">
        <v>2022</v>
      </c>
      <c r="Y470">
        <v>1350</v>
      </c>
    </row>
    <row r="471" spans="1:25" x14ac:dyDescent="0.3">
      <c r="A471" t="s">
        <v>30</v>
      </c>
      <c r="B471" t="s">
        <v>561</v>
      </c>
      <c r="C471" t="s">
        <v>563</v>
      </c>
      <c r="D471" t="s">
        <v>539</v>
      </c>
      <c r="E471" t="s">
        <v>50</v>
      </c>
      <c r="L471" t="s">
        <v>2790</v>
      </c>
      <c r="Q471" t="s">
        <v>2890</v>
      </c>
      <c r="R471" t="s">
        <v>33</v>
      </c>
      <c r="S471">
        <v>2022</v>
      </c>
      <c r="Y471">
        <v>1351</v>
      </c>
    </row>
    <row r="472" spans="1:25" x14ac:dyDescent="0.3">
      <c r="A472" t="s">
        <v>30</v>
      </c>
      <c r="B472" t="s">
        <v>561</v>
      </c>
      <c r="C472" t="s">
        <v>563</v>
      </c>
      <c r="D472" t="s">
        <v>540</v>
      </c>
      <c r="E472" t="s">
        <v>50</v>
      </c>
      <c r="L472" t="s">
        <v>2790</v>
      </c>
      <c r="Q472" t="s">
        <v>2890</v>
      </c>
      <c r="R472" t="s">
        <v>33</v>
      </c>
      <c r="S472">
        <v>2022</v>
      </c>
      <c r="Y472">
        <v>1352</v>
      </c>
    </row>
    <row r="473" spans="1:25" x14ac:dyDescent="0.3">
      <c r="A473" t="s">
        <v>30</v>
      </c>
      <c r="B473" t="s">
        <v>561</v>
      </c>
      <c r="C473" t="s">
        <v>563</v>
      </c>
      <c r="D473" t="s">
        <v>541</v>
      </c>
      <c r="E473" t="s">
        <v>50</v>
      </c>
      <c r="L473" t="s">
        <v>2790</v>
      </c>
      <c r="Q473" t="s">
        <v>2890</v>
      </c>
      <c r="R473" t="s">
        <v>33</v>
      </c>
      <c r="S473">
        <v>2022</v>
      </c>
      <c r="Y473">
        <v>1353</v>
      </c>
    </row>
    <row r="474" spans="1:25" x14ac:dyDescent="0.3">
      <c r="A474" t="s">
        <v>30</v>
      </c>
      <c r="B474" t="s">
        <v>561</v>
      </c>
      <c r="C474" t="s">
        <v>563</v>
      </c>
      <c r="D474" t="s">
        <v>542</v>
      </c>
      <c r="E474" t="s">
        <v>50</v>
      </c>
      <c r="L474" t="s">
        <v>2790</v>
      </c>
      <c r="Q474" t="s">
        <v>2890</v>
      </c>
      <c r="R474" t="s">
        <v>33</v>
      </c>
      <c r="S474">
        <v>2022</v>
      </c>
      <c r="Y474">
        <v>1354</v>
      </c>
    </row>
    <row r="475" spans="1:25" x14ac:dyDescent="0.3">
      <c r="A475" t="s">
        <v>30</v>
      </c>
      <c r="B475" t="s">
        <v>561</v>
      </c>
      <c r="C475" t="s">
        <v>563</v>
      </c>
      <c r="D475" t="s">
        <v>543</v>
      </c>
      <c r="E475" t="s">
        <v>50</v>
      </c>
      <c r="L475" t="s">
        <v>2790</v>
      </c>
      <c r="Q475" t="s">
        <v>2890</v>
      </c>
      <c r="R475" t="s">
        <v>33</v>
      </c>
      <c r="S475">
        <v>2022</v>
      </c>
      <c r="Y475">
        <v>1355</v>
      </c>
    </row>
    <row r="476" spans="1:25" x14ac:dyDescent="0.3">
      <c r="A476" t="s">
        <v>30</v>
      </c>
      <c r="B476" t="s">
        <v>561</v>
      </c>
      <c r="C476" t="s">
        <v>563</v>
      </c>
      <c r="D476" t="s">
        <v>544</v>
      </c>
      <c r="E476" t="s">
        <v>50</v>
      </c>
      <c r="L476" t="s">
        <v>2790</v>
      </c>
      <c r="Q476" t="s">
        <v>2890</v>
      </c>
      <c r="R476" t="s">
        <v>33</v>
      </c>
      <c r="S476">
        <v>2022</v>
      </c>
      <c r="Y476">
        <v>1356</v>
      </c>
    </row>
    <row r="477" spans="1:25" x14ac:dyDescent="0.3">
      <c r="A477" t="s">
        <v>30</v>
      </c>
      <c r="B477" t="s">
        <v>561</v>
      </c>
      <c r="C477" t="s">
        <v>563</v>
      </c>
      <c r="D477" t="s">
        <v>545</v>
      </c>
      <c r="E477" t="s">
        <v>50</v>
      </c>
      <c r="L477" t="s">
        <v>2790</v>
      </c>
      <c r="Q477" t="s">
        <v>2890</v>
      </c>
      <c r="R477" t="s">
        <v>33</v>
      </c>
      <c r="S477">
        <v>2022</v>
      </c>
      <c r="Y477">
        <v>1357</v>
      </c>
    </row>
    <row r="478" spans="1:25" x14ac:dyDescent="0.3">
      <c r="A478" t="s">
        <v>30</v>
      </c>
      <c r="B478" t="s">
        <v>561</v>
      </c>
      <c r="C478" t="s">
        <v>565</v>
      </c>
      <c r="D478"/>
      <c r="E478" t="s">
        <v>34</v>
      </c>
      <c r="F478" t="s">
        <v>566</v>
      </c>
      <c r="G478" t="s">
        <v>48</v>
      </c>
      <c r="H478" t="s">
        <v>2797</v>
      </c>
      <c r="I478" t="s">
        <v>36</v>
      </c>
      <c r="J478" t="s">
        <v>46</v>
      </c>
      <c r="K478" t="s">
        <v>38</v>
      </c>
      <c r="L478" t="s">
        <v>2790</v>
      </c>
      <c r="Q478" t="s">
        <v>2890</v>
      </c>
      <c r="R478" t="s">
        <v>33</v>
      </c>
      <c r="S478">
        <v>2022</v>
      </c>
      <c r="U478" t="s">
        <v>567</v>
      </c>
      <c r="Y478">
        <v>1358</v>
      </c>
    </row>
    <row r="479" spans="1:25" x14ac:dyDescent="0.3">
      <c r="A479" t="s">
        <v>30</v>
      </c>
      <c r="B479" t="s">
        <v>561</v>
      </c>
      <c r="C479" t="s">
        <v>565</v>
      </c>
      <c r="D479" t="s">
        <v>69</v>
      </c>
      <c r="E479" t="s">
        <v>50</v>
      </c>
      <c r="L479" t="s">
        <v>2790</v>
      </c>
      <c r="Q479" t="s">
        <v>2890</v>
      </c>
      <c r="R479" t="s">
        <v>33</v>
      </c>
      <c r="S479">
        <v>2022</v>
      </c>
      <c r="Y479">
        <v>1359</v>
      </c>
    </row>
    <row r="480" spans="1:25" x14ac:dyDescent="0.3">
      <c r="A480" t="s">
        <v>30</v>
      </c>
      <c r="B480" t="s">
        <v>561</v>
      </c>
      <c r="C480" t="s">
        <v>565</v>
      </c>
      <c r="D480" t="s">
        <v>990</v>
      </c>
      <c r="E480" t="s">
        <v>50</v>
      </c>
      <c r="L480" t="s">
        <v>2790</v>
      </c>
      <c r="Q480" t="s">
        <v>2890</v>
      </c>
      <c r="R480" t="s">
        <v>33</v>
      </c>
      <c r="S480">
        <v>2022</v>
      </c>
      <c r="Y480">
        <v>1360</v>
      </c>
    </row>
    <row r="481" spans="1:25" x14ac:dyDescent="0.3">
      <c r="A481" t="s">
        <v>30</v>
      </c>
      <c r="B481" t="s">
        <v>561</v>
      </c>
      <c r="C481" t="s">
        <v>565</v>
      </c>
      <c r="D481" t="s">
        <v>568</v>
      </c>
      <c r="E481" t="s">
        <v>50</v>
      </c>
      <c r="L481" t="s">
        <v>2790</v>
      </c>
      <c r="Q481" t="s">
        <v>2890</v>
      </c>
      <c r="R481" t="s">
        <v>33</v>
      </c>
      <c r="S481">
        <v>2022</v>
      </c>
      <c r="Y481">
        <v>1361</v>
      </c>
    </row>
    <row r="482" spans="1:25" x14ac:dyDescent="0.3">
      <c r="A482" t="s">
        <v>30</v>
      </c>
      <c r="B482" t="s">
        <v>561</v>
      </c>
      <c r="C482" t="s">
        <v>565</v>
      </c>
      <c r="D482" t="s">
        <v>569</v>
      </c>
      <c r="E482" t="s">
        <v>50</v>
      </c>
      <c r="L482" t="s">
        <v>2790</v>
      </c>
      <c r="Q482" t="s">
        <v>2890</v>
      </c>
      <c r="R482" t="s">
        <v>33</v>
      </c>
      <c r="S482">
        <v>2022</v>
      </c>
      <c r="Y482">
        <v>1362</v>
      </c>
    </row>
    <row r="483" spans="1:25" x14ac:dyDescent="0.3">
      <c r="A483" t="s">
        <v>30</v>
      </c>
      <c r="B483" t="s">
        <v>561</v>
      </c>
      <c r="C483" t="s">
        <v>565</v>
      </c>
      <c r="D483" t="s">
        <v>570</v>
      </c>
      <c r="E483" t="s">
        <v>50</v>
      </c>
      <c r="L483" t="s">
        <v>2790</v>
      </c>
      <c r="Q483" t="s">
        <v>2890</v>
      </c>
      <c r="R483" t="s">
        <v>33</v>
      </c>
      <c r="S483">
        <v>2022</v>
      </c>
      <c r="Y483">
        <v>1363</v>
      </c>
    </row>
    <row r="484" spans="1:25" x14ac:dyDescent="0.3">
      <c r="A484" t="s">
        <v>30</v>
      </c>
      <c r="B484" t="s">
        <v>561</v>
      </c>
      <c r="C484" t="s">
        <v>565</v>
      </c>
      <c r="D484" t="s">
        <v>571</v>
      </c>
      <c r="E484" t="s">
        <v>50</v>
      </c>
      <c r="L484" t="s">
        <v>2790</v>
      </c>
      <c r="Q484" t="s">
        <v>2890</v>
      </c>
      <c r="R484" t="s">
        <v>33</v>
      </c>
      <c r="S484">
        <v>2022</v>
      </c>
      <c r="Y484">
        <v>1364</v>
      </c>
    </row>
    <row r="485" spans="1:25" x14ac:dyDescent="0.3">
      <c r="A485" t="s">
        <v>30</v>
      </c>
      <c r="B485" t="s">
        <v>561</v>
      </c>
      <c r="C485" t="s">
        <v>565</v>
      </c>
      <c r="D485" t="s">
        <v>572</v>
      </c>
      <c r="E485" t="s">
        <v>50</v>
      </c>
      <c r="L485" t="s">
        <v>2790</v>
      </c>
      <c r="Q485" t="s">
        <v>2890</v>
      </c>
      <c r="R485" t="s">
        <v>33</v>
      </c>
      <c r="S485">
        <v>2022</v>
      </c>
      <c r="Y485">
        <v>1365</v>
      </c>
    </row>
    <row r="486" spans="1:25" x14ac:dyDescent="0.3">
      <c r="A486" t="s">
        <v>30</v>
      </c>
      <c r="B486" t="s">
        <v>561</v>
      </c>
      <c r="C486" t="s">
        <v>565</v>
      </c>
      <c r="D486" t="s">
        <v>573</v>
      </c>
      <c r="E486" t="s">
        <v>50</v>
      </c>
      <c r="L486" t="s">
        <v>2790</v>
      </c>
      <c r="Q486" t="s">
        <v>2890</v>
      </c>
      <c r="R486" t="s">
        <v>33</v>
      </c>
      <c r="S486">
        <v>2022</v>
      </c>
      <c r="Y486">
        <v>1366</v>
      </c>
    </row>
    <row r="487" spans="1:25" x14ac:dyDescent="0.3">
      <c r="A487" t="s">
        <v>30</v>
      </c>
      <c r="B487" t="s">
        <v>561</v>
      </c>
      <c r="C487" t="s">
        <v>565</v>
      </c>
      <c r="D487" t="s">
        <v>574</v>
      </c>
      <c r="E487" t="s">
        <v>50</v>
      </c>
      <c r="L487" t="s">
        <v>2790</v>
      </c>
      <c r="Q487" t="s">
        <v>2890</v>
      </c>
      <c r="R487" t="s">
        <v>33</v>
      </c>
      <c r="S487">
        <v>2022</v>
      </c>
      <c r="Y487">
        <v>1367</v>
      </c>
    </row>
    <row r="488" spans="1:25" x14ac:dyDescent="0.3">
      <c r="A488" t="s">
        <v>30</v>
      </c>
      <c r="B488" t="s">
        <v>561</v>
      </c>
      <c r="C488" t="s">
        <v>565</v>
      </c>
      <c r="D488" t="s">
        <v>575</v>
      </c>
      <c r="E488" t="s">
        <v>50</v>
      </c>
      <c r="L488" t="s">
        <v>2790</v>
      </c>
      <c r="Q488" t="s">
        <v>2890</v>
      </c>
      <c r="R488" t="s">
        <v>33</v>
      </c>
      <c r="S488">
        <v>2022</v>
      </c>
      <c r="Y488">
        <v>1368</v>
      </c>
    </row>
    <row r="489" spans="1:25" x14ac:dyDescent="0.3">
      <c r="A489" t="s">
        <v>30</v>
      </c>
      <c r="B489" t="s">
        <v>561</v>
      </c>
      <c r="C489" t="s">
        <v>565</v>
      </c>
      <c r="D489" t="s">
        <v>576</v>
      </c>
      <c r="E489" t="s">
        <v>50</v>
      </c>
      <c r="L489" t="s">
        <v>2790</v>
      </c>
      <c r="Q489" t="s">
        <v>2890</v>
      </c>
      <c r="R489" t="s">
        <v>33</v>
      </c>
      <c r="S489">
        <v>2022</v>
      </c>
      <c r="Y489">
        <v>1369</v>
      </c>
    </row>
    <row r="490" spans="1:25" x14ac:dyDescent="0.3">
      <c r="A490" t="s">
        <v>30</v>
      </c>
      <c r="B490" t="s">
        <v>561</v>
      </c>
      <c r="C490" t="s">
        <v>565</v>
      </c>
      <c r="D490" t="s">
        <v>577</v>
      </c>
      <c r="E490" t="s">
        <v>50</v>
      </c>
      <c r="L490" t="s">
        <v>2790</v>
      </c>
      <c r="Q490" t="s">
        <v>2890</v>
      </c>
      <c r="R490" t="s">
        <v>33</v>
      </c>
      <c r="S490">
        <v>2022</v>
      </c>
      <c r="Y490">
        <v>1370</v>
      </c>
    </row>
    <row r="491" spans="1:25" x14ac:dyDescent="0.3">
      <c r="A491" t="s">
        <v>30</v>
      </c>
      <c r="B491" t="s">
        <v>561</v>
      </c>
      <c r="C491" t="s">
        <v>565</v>
      </c>
      <c r="D491" t="s">
        <v>578</v>
      </c>
      <c r="E491" t="s">
        <v>50</v>
      </c>
      <c r="L491" t="s">
        <v>2790</v>
      </c>
      <c r="Q491" t="s">
        <v>2890</v>
      </c>
      <c r="R491" t="s">
        <v>33</v>
      </c>
      <c r="S491">
        <v>2022</v>
      </c>
      <c r="Y491">
        <v>1371</v>
      </c>
    </row>
    <row r="492" spans="1:25" x14ac:dyDescent="0.3">
      <c r="A492" t="s">
        <v>30</v>
      </c>
      <c r="B492" t="s">
        <v>561</v>
      </c>
      <c r="C492" t="s">
        <v>565</v>
      </c>
      <c r="D492" t="s">
        <v>579</v>
      </c>
      <c r="E492" t="s">
        <v>50</v>
      </c>
      <c r="L492" t="s">
        <v>2790</v>
      </c>
      <c r="Q492" t="s">
        <v>2890</v>
      </c>
      <c r="R492" t="s">
        <v>33</v>
      </c>
      <c r="S492">
        <v>2022</v>
      </c>
      <c r="Y492">
        <v>1372</v>
      </c>
    </row>
    <row r="493" spans="1:25" x14ac:dyDescent="0.3">
      <c r="A493" t="s">
        <v>30</v>
      </c>
      <c r="B493" t="s">
        <v>561</v>
      </c>
      <c r="C493" t="s">
        <v>565</v>
      </c>
      <c r="D493" t="s">
        <v>580</v>
      </c>
      <c r="E493" t="s">
        <v>50</v>
      </c>
      <c r="L493" t="s">
        <v>2790</v>
      </c>
      <c r="Q493" t="s">
        <v>2890</v>
      </c>
      <c r="R493" t="s">
        <v>33</v>
      </c>
      <c r="S493">
        <v>2022</v>
      </c>
      <c r="Y493">
        <v>1373</v>
      </c>
    </row>
    <row r="494" spans="1:25" x14ac:dyDescent="0.3">
      <c r="A494" t="s">
        <v>30</v>
      </c>
      <c r="B494" t="s">
        <v>561</v>
      </c>
      <c r="C494" t="s">
        <v>565</v>
      </c>
      <c r="D494" t="s">
        <v>581</v>
      </c>
      <c r="E494" t="s">
        <v>50</v>
      </c>
      <c r="L494" t="s">
        <v>2790</v>
      </c>
      <c r="Q494" t="s">
        <v>2890</v>
      </c>
      <c r="R494" t="s">
        <v>33</v>
      </c>
      <c r="S494">
        <v>2022</v>
      </c>
      <c r="Y494">
        <v>1374</v>
      </c>
    </row>
    <row r="495" spans="1:25" x14ac:dyDescent="0.3">
      <c r="A495" t="s">
        <v>30</v>
      </c>
      <c r="B495" t="s">
        <v>561</v>
      </c>
      <c r="C495" t="s">
        <v>565</v>
      </c>
      <c r="D495" t="s">
        <v>582</v>
      </c>
      <c r="E495" t="s">
        <v>50</v>
      </c>
      <c r="L495" t="s">
        <v>2790</v>
      </c>
      <c r="Q495" t="s">
        <v>2890</v>
      </c>
      <c r="R495" t="s">
        <v>33</v>
      </c>
      <c r="S495">
        <v>2022</v>
      </c>
      <c r="Y495">
        <v>1375</v>
      </c>
    </row>
    <row r="496" spans="1:25" x14ac:dyDescent="0.3">
      <c r="A496" t="s">
        <v>30</v>
      </c>
      <c r="B496" t="s">
        <v>561</v>
      </c>
      <c r="C496" t="s">
        <v>565</v>
      </c>
      <c r="D496" t="s">
        <v>583</v>
      </c>
      <c r="E496" t="s">
        <v>50</v>
      </c>
      <c r="L496" t="s">
        <v>2790</v>
      </c>
      <c r="Q496" t="s">
        <v>2890</v>
      </c>
      <c r="R496" t="s">
        <v>33</v>
      </c>
      <c r="S496">
        <v>2022</v>
      </c>
      <c r="Y496">
        <v>1376</v>
      </c>
    </row>
    <row r="497" spans="1:25" x14ac:dyDescent="0.3">
      <c r="A497" t="s">
        <v>30</v>
      </c>
      <c r="B497" t="s">
        <v>561</v>
      </c>
      <c r="C497" t="s">
        <v>565</v>
      </c>
      <c r="D497" t="s">
        <v>584</v>
      </c>
      <c r="E497" t="s">
        <v>50</v>
      </c>
      <c r="L497" t="s">
        <v>2790</v>
      </c>
      <c r="Q497" t="s">
        <v>2890</v>
      </c>
      <c r="R497" t="s">
        <v>33</v>
      </c>
      <c r="S497">
        <v>2022</v>
      </c>
      <c r="Y497">
        <v>1377</v>
      </c>
    </row>
    <row r="498" spans="1:25" x14ac:dyDescent="0.3">
      <c r="A498" t="s">
        <v>30</v>
      </c>
      <c r="B498" t="s">
        <v>561</v>
      </c>
      <c r="C498" t="s">
        <v>565</v>
      </c>
      <c r="D498" t="s">
        <v>585</v>
      </c>
      <c r="E498" t="s">
        <v>50</v>
      </c>
      <c r="L498" t="s">
        <v>2790</v>
      </c>
      <c r="Q498" t="s">
        <v>2890</v>
      </c>
      <c r="R498" t="s">
        <v>33</v>
      </c>
      <c r="S498">
        <v>2022</v>
      </c>
      <c r="Y498">
        <v>1378</v>
      </c>
    </row>
    <row r="499" spans="1:25" x14ac:dyDescent="0.3">
      <c r="A499" t="s">
        <v>30</v>
      </c>
      <c r="B499" t="s">
        <v>561</v>
      </c>
      <c r="C499" t="s">
        <v>565</v>
      </c>
      <c r="D499" t="s">
        <v>586</v>
      </c>
      <c r="E499" t="s">
        <v>50</v>
      </c>
      <c r="L499" t="s">
        <v>2790</v>
      </c>
      <c r="Q499" t="s">
        <v>2890</v>
      </c>
      <c r="R499" t="s">
        <v>33</v>
      </c>
      <c r="S499">
        <v>2022</v>
      </c>
      <c r="Y499">
        <v>1379</v>
      </c>
    </row>
    <row r="500" spans="1:25" x14ac:dyDescent="0.3">
      <c r="A500" t="s">
        <v>30</v>
      </c>
      <c r="B500" t="s">
        <v>561</v>
      </c>
      <c r="C500" t="s">
        <v>565</v>
      </c>
      <c r="D500" t="s">
        <v>587</v>
      </c>
      <c r="E500" t="s">
        <v>50</v>
      </c>
      <c r="L500" t="s">
        <v>2790</v>
      </c>
      <c r="Q500" t="s">
        <v>2890</v>
      </c>
      <c r="R500" t="s">
        <v>33</v>
      </c>
      <c r="S500">
        <v>2022</v>
      </c>
      <c r="Y500">
        <v>1380</v>
      </c>
    </row>
    <row r="501" spans="1:25" x14ac:dyDescent="0.3">
      <c r="A501" t="s">
        <v>30</v>
      </c>
      <c r="B501" t="s">
        <v>561</v>
      </c>
      <c r="C501" t="s">
        <v>565</v>
      </c>
      <c r="D501" t="s">
        <v>588</v>
      </c>
      <c r="E501" t="s">
        <v>50</v>
      </c>
      <c r="L501" t="s">
        <v>2790</v>
      </c>
      <c r="Q501" t="s">
        <v>2890</v>
      </c>
      <c r="R501" t="s">
        <v>33</v>
      </c>
      <c r="S501">
        <v>2022</v>
      </c>
      <c r="Y501">
        <v>1381</v>
      </c>
    </row>
    <row r="502" spans="1:25" x14ac:dyDescent="0.3">
      <c r="A502" t="s">
        <v>30</v>
      </c>
      <c r="B502" t="s">
        <v>561</v>
      </c>
      <c r="C502" t="s">
        <v>565</v>
      </c>
      <c r="D502" t="s">
        <v>589</v>
      </c>
      <c r="E502" t="s">
        <v>50</v>
      </c>
      <c r="L502" t="s">
        <v>2790</v>
      </c>
      <c r="Q502" t="s">
        <v>2890</v>
      </c>
      <c r="R502" t="s">
        <v>33</v>
      </c>
      <c r="S502">
        <v>2022</v>
      </c>
      <c r="Y502">
        <v>1382</v>
      </c>
    </row>
    <row r="503" spans="1:25" x14ac:dyDescent="0.3">
      <c r="A503" t="s">
        <v>30</v>
      </c>
      <c r="B503" t="s">
        <v>561</v>
      </c>
      <c r="C503" t="s">
        <v>565</v>
      </c>
      <c r="D503" t="s">
        <v>590</v>
      </c>
      <c r="E503" t="s">
        <v>50</v>
      </c>
      <c r="L503" t="s">
        <v>2790</v>
      </c>
      <c r="Q503" t="s">
        <v>2890</v>
      </c>
      <c r="R503" t="s">
        <v>33</v>
      </c>
      <c r="S503">
        <v>2022</v>
      </c>
      <c r="Y503">
        <v>1383</v>
      </c>
    </row>
    <row r="504" spans="1:25" x14ac:dyDescent="0.3">
      <c r="A504" t="s">
        <v>30</v>
      </c>
      <c r="B504" t="s">
        <v>561</v>
      </c>
      <c r="C504" t="s">
        <v>600</v>
      </c>
      <c r="D504"/>
      <c r="E504" t="s">
        <v>34</v>
      </c>
      <c r="F504" t="s">
        <v>603</v>
      </c>
      <c r="G504" t="s">
        <v>602</v>
      </c>
      <c r="H504" t="s">
        <v>601</v>
      </c>
      <c r="I504" t="s">
        <v>36</v>
      </c>
      <c r="J504" t="s">
        <v>46</v>
      </c>
      <c r="K504" t="s">
        <v>38</v>
      </c>
      <c r="L504" t="s">
        <v>2790</v>
      </c>
      <c r="Q504" t="s">
        <v>2890</v>
      </c>
      <c r="R504" t="s">
        <v>33</v>
      </c>
      <c r="S504">
        <v>2022</v>
      </c>
      <c r="U504" t="s">
        <v>604</v>
      </c>
      <c r="Y504">
        <v>1384</v>
      </c>
    </row>
    <row r="505" spans="1:25" x14ac:dyDescent="0.3">
      <c r="A505" t="s">
        <v>30</v>
      </c>
      <c r="B505" t="s">
        <v>561</v>
      </c>
      <c r="C505" t="s">
        <v>591</v>
      </c>
      <c r="D505"/>
      <c r="E505" t="s">
        <v>34</v>
      </c>
      <c r="F505" t="s">
        <v>593</v>
      </c>
      <c r="G505" t="s">
        <v>40</v>
      </c>
      <c r="H505" t="s">
        <v>592</v>
      </c>
      <c r="I505" t="s">
        <v>36</v>
      </c>
      <c r="J505" t="s">
        <v>42</v>
      </c>
      <c r="K505" t="s">
        <v>503</v>
      </c>
      <c r="L505" t="s">
        <v>2790</v>
      </c>
      <c r="Q505" t="s">
        <v>2890</v>
      </c>
      <c r="R505" t="s">
        <v>33</v>
      </c>
      <c r="S505">
        <v>2022</v>
      </c>
      <c r="U505" t="s">
        <v>594</v>
      </c>
      <c r="W505" t="s">
        <v>2523</v>
      </c>
      <c r="X505" t="s">
        <v>2524</v>
      </c>
      <c r="Y505">
        <v>1385</v>
      </c>
    </row>
    <row r="506" spans="1:25" x14ac:dyDescent="0.3">
      <c r="A506" t="s">
        <v>30</v>
      </c>
      <c r="B506" t="s">
        <v>561</v>
      </c>
      <c r="C506" t="s">
        <v>595</v>
      </c>
      <c r="D506"/>
      <c r="E506" t="s">
        <v>34</v>
      </c>
      <c r="F506" t="s">
        <v>598</v>
      </c>
      <c r="G506" t="s">
        <v>597</v>
      </c>
      <c r="H506" t="s">
        <v>596</v>
      </c>
      <c r="I506" t="s">
        <v>36</v>
      </c>
      <c r="J506" t="s">
        <v>46</v>
      </c>
      <c r="K506" t="s">
        <v>49</v>
      </c>
      <c r="L506" t="s">
        <v>2790</v>
      </c>
      <c r="Q506" t="s">
        <v>2890</v>
      </c>
      <c r="R506" t="s">
        <v>33</v>
      </c>
      <c r="S506">
        <v>2022</v>
      </c>
      <c r="U506" t="s">
        <v>599</v>
      </c>
      <c r="W506" t="s">
        <v>2525</v>
      </c>
      <c r="X506" t="s">
        <v>2526</v>
      </c>
      <c r="Y506">
        <v>1386</v>
      </c>
    </row>
    <row r="507" spans="1:25" x14ac:dyDescent="0.3">
      <c r="A507" t="s">
        <v>182</v>
      </c>
      <c r="B507" t="s">
        <v>561</v>
      </c>
      <c r="C507" t="s">
        <v>605</v>
      </c>
      <c r="D507"/>
      <c r="E507" t="s">
        <v>34</v>
      </c>
      <c r="F507" t="s">
        <v>608</v>
      </c>
      <c r="G507" t="s">
        <v>607</v>
      </c>
      <c r="H507" t="s">
        <v>606</v>
      </c>
      <c r="I507" t="s">
        <v>36</v>
      </c>
      <c r="L507" t="s">
        <v>2790</v>
      </c>
      <c r="Q507" t="s">
        <v>2890</v>
      </c>
      <c r="R507" t="s">
        <v>33</v>
      </c>
      <c r="S507">
        <v>2022</v>
      </c>
      <c r="U507" t="s">
        <v>2804</v>
      </c>
      <c r="W507" t="s">
        <v>2527</v>
      </c>
      <c r="X507" t="s">
        <v>2528</v>
      </c>
      <c r="Y507">
        <v>1387</v>
      </c>
    </row>
    <row r="508" spans="1:25" x14ac:dyDescent="0.3">
      <c r="A508" t="s">
        <v>182</v>
      </c>
      <c r="B508" t="s">
        <v>561</v>
      </c>
      <c r="C508" t="s">
        <v>609</v>
      </c>
      <c r="D508"/>
      <c r="E508" t="s">
        <v>34</v>
      </c>
      <c r="F508" t="s">
        <v>611</v>
      </c>
      <c r="G508" t="s">
        <v>56</v>
      </c>
      <c r="H508" t="s">
        <v>610</v>
      </c>
      <c r="I508" t="s">
        <v>36</v>
      </c>
      <c r="L508" t="s">
        <v>2790</v>
      </c>
      <c r="Q508" t="s">
        <v>2890</v>
      </c>
      <c r="R508" t="s">
        <v>33</v>
      </c>
      <c r="S508">
        <v>2022</v>
      </c>
      <c r="U508" t="s">
        <v>2805</v>
      </c>
      <c r="W508" t="s">
        <v>2529</v>
      </c>
      <c r="X508" t="s">
        <v>2530</v>
      </c>
      <c r="Y508">
        <v>1388</v>
      </c>
    </row>
    <row r="509" spans="1:25" x14ac:dyDescent="0.3">
      <c r="A509" t="s">
        <v>182</v>
      </c>
      <c r="B509" t="s">
        <v>561</v>
      </c>
      <c r="C509" t="s">
        <v>612</v>
      </c>
      <c r="D509"/>
      <c r="E509" t="s">
        <v>34</v>
      </c>
      <c r="F509" t="s">
        <v>614</v>
      </c>
      <c r="G509" t="s">
        <v>56</v>
      </c>
      <c r="H509" t="s">
        <v>613</v>
      </c>
      <c r="I509" t="s">
        <v>36</v>
      </c>
      <c r="L509" t="s">
        <v>2790</v>
      </c>
      <c r="Q509" t="s">
        <v>2890</v>
      </c>
      <c r="R509" t="s">
        <v>33</v>
      </c>
      <c r="S509">
        <v>2022</v>
      </c>
      <c r="U509" t="s">
        <v>2806</v>
      </c>
      <c r="W509" t="s">
        <v>2531</v>
      </c>
      <c r="X509" t="s">
        <v>2532</v>
      </c>
      <c r="Y509">
        <v>1389</v>
      </c>
    </row>
    <row r="510" spans="1:25" x14ac:dyDescent="0.3">
      <c r="A510" t="s">
        <v>182</v>
      </c>
      <c r="B510" t="s">
        <v>561</v>
      </c>
      <c r="C510" t="s">
        <v>615</v>
      </c>
      <c r="D510"/>
      <c r="E510" t="s">
        <v>34</v>
      </c>
      <c r="F510" t="s">
        <v>617</v>
      </c>
      <c r="G510" t="s">
        <v>56</v>
      </c>
      <c r="H510" t="s">
        <v>616</v>
      </c>
      <c r="I510" t="s">
        <v>36</v>
      </c>
      <c r="L510" t="s">
        <v>2790</v>
      </c>
      <c r="Q510" t="s">
        <v>2890</v>
      </c>
      <c r="R510" t="s">
        <v>33</v>
      </c>
      <c r="S510">
        <v>2022</v>
      </c>
      <c r="U510" t="s">
        <v>2807</v>
      </c>
      <c r="W510" t="s">
        <v>2533</v>
      </c>
      <c r="X510" t="s">
        <v>2534</v>
      </c>
      <c r="Y510">
        <v>1390</v>
      </c>
    </row>
    <row r="511" spans="1:25" x14ac:dyDescent="0.3">
      <c r="A511" t="s">
        <v>182</v>
      </c>
      <c r="B511" t="s">
        <v>561</v>
      </c>
      <c r="C511" t="s">
        <v>618</v>
      </c>
      <c r="D511"/>
      <c r="E511" t="s">
        <v>34</v>
      </c>
      <c r="F511" t="s">
        <v>620</v>
      </c>
      <c r="G511" t="s">
        <v>56</v>
      </c>
      <c r="H511" t="s">
        <v>619</v>
      </c>
      <c r="I511" t="s">
        <v>36</v>
      </c>
      <c r="L511" t="s">
        <v>2790</v>
      </c>
      <c r="Q511" t="s">
        <v>2890</v>
      </c>
      <c r="R511" t="s">
        <v>33</v>
      </c>
      <c r="S511">
        <v>2022</v>
      </c>
      <c r="U511" t="s">
        <v>2808</v>
      </c>
      <c r="W511" t="s">
        <v>2535</v>
      </c>
      <c r="X511" t="s">
        <v>2536</v>
      </c>
      <c r="Y511">
        <v>1391</v>
      </c>
    </row>
    <row r="512" spans="1:25" x14ac:dyDescent="0.3">
      <c r="A512" t="s">
        <v>182</v>
      </c>
      <c r="B512" t="s">
        <v>561</v>
      </c>
      <c r="C512" t="s">
        <v>621</v>
      </c>
      <c r="D512"/>
      <c r="E512" t="s">
        <v>34</v>
      </c>
      <c r="F512" t="s">
        <v>623</v>
      </c>
      <c r="G512" t="s">
        <v>56</v>
      </c>
      <c r="H512" t="s">
        <v>622</v>
      </c>
      <c r="I512" t="s">
        <v>36</v>
      </c>
      <c r="L512" t="s">
        <v>2790</v>
      </c>
      <c r="Q512" t="s">
        <v>2890</v>
      </c>
      <c r="R512" t="s">
        <v>33</v>
      </c>
      <c r="S512">
        <v>2022</v>
      </c>
      <c r="U512" t="s">
        <v>2809</v>
      </c>
      <c r="W512" t="s">
        <v>2537</v>
      </c>
      <c r="X512" t="s">
        <v>2538</v>
      </c>
      <c r="Y512">
        <v>1392</v>
      </c>
    </row>
    <row r="513" spans="1:25" x14ac:dyDescent="0.3">
      <c r="A513" t="s">
        <v>182</v>
      </c>
      <c r="B513" t="s">
        <v>561</v>
      </c>
      <c r="C513" t="s">
        <v>624</v>
      </c>
      <c r="D513"/>
      <c r="E513" t="s">
        <v>34</v>
      </c>
      <c r="F513" t="s">
        <v>627</v>
      </c>
      <c r="G513" t="s">
        <v>626</v>
      </c>
      <c r="H513" t="s">
        <v>625</v>
      </c>
      <c r="I513" t="s">
        <v>36</v>
      </c>
      <c r="L513" t="s">
        <v>2790</v>
      </c>
      <c r="Q513" t="s">
        <v>2890</v>
      </c>
      <c r="R513" t="s">
        <v>33</v>
      </c>
      <c r="S513">
        <v>2022</v>
      </c>
      <c r="U513" t="s">
        <v>2810</v>
      </c>
      <c r="W513" t="s">
        <v>2539</v>
      </c>
      <c r="X513" t="s">
        <v>2540</v>
      </c>
      <c r="Y513">
        <v>1393</v>
      </c>
    </row>
    <row r="514" spans="1:25" x14ac:dyDescent="0.3">
      <c r="A514" t="s">
        <v>182</v>
      </c>
      <c r="B514" t="s">
        <v>561</v>
      </c>
      <c r="C514" t="s">
        <v>628</v>
      </c>
      <c r="D514"/>
      <c r="E514" t="s">
        <v>34</v>
      </c>
      <c r="F514" t="s">
        <v>630</v>
      </c>
      <c r="G514" t="s">
        <v>56</v>
      </c>
      <c r="H514" t="s">
        <v>629</v>
      </c>
      <c r="I514" t="s">
        <v>36</v>
      </c>
      <c r="L514" t="s">
        <v>2790</v>
      </c>
      <c r="Q514" t="s">
        <v>2890</v>
      </c>
      <c r="R514" t="s">
        <v>33</v>
      </c>
      <c r="S514">
        <v>2022</v>
      </c>
      <c r="U514" t="s">
        <v>2811</v>
      </c>
      <c r="W514" t="s">
        <v>2541</v>
      </c>
      <c r="X514" t="s">
        <v>2542</v>
      </c>
      <c r="Y514">
        <v>1394</v>
      </c>
    </row>
    <row r="515" spans="1:25" x14ac:dyDescent="0.3">
      <c r="A515" t="s">
        <v>182</v>
      </c>
      <c r="B515" t="s">
        <v>561</v>
      </c>
      <c r="C515" t="s">
        <v>2798</v>
      </c>
      <c r="D515"/>
      <c r="E515" t="s">
        <v>34</v>
      </c>
      <c r="F515" t="s">
        <v>632</v>
      </c>
      <c r="G515" t="s">
        <v>48</v>
      </c>
      <c r="H515" t="s">
        <v>631</v>
      </c>
      <c r="I515" t="s">
        <v>36</v>
      </c>
      <c r="L515" t="s">
        <v>2790</v>
      </c>
      <c r="Q515" t="s">
        <v>2890</v>
      </c>
      <c r="R515" t="s">
        <v>33</v>
      </c>
      <c r="S515">
        <v>2022</v>
      </c>
      <c r="U515" t="s">
        <v>633</v>
      </c>
      <c r="Y515">
        <v>1395</v>
      </c>
    </row>
    <row r="516" spans="1:25" x14ac:dyDescent="0.3">
      <c r="A516" t="s">
        <v>182</v>
      </c>
      <c r="B516" t="s">
        <v>561</v>
      </c>
      <c r="C516" t="s">
        <v>2798</v>
      </c>
      <c r="D516" t="s">
        <v>69</v>
      </c>
      <c r="E516" t="s">
        <v>50</v>
      </c>
      <c r="L516" t="s">
        <v>2790</v>
      </c>
      <c r="Q516" t="s">
        <v>2890</v>
      </c>
      <c r="R516" t="s">
        <v>33</v>
      </c>
      <c r="S516">
        <v>2022</v>
      </c>
      <c r="Y516">
        <v>1396</v>
      </c>
    </row>
    <row r="517" spans="1:25" x14ac:dyDescent="0.3">
      <c r="A517" t="s">
        <v>182</v>
      </c>
      <c r="B517" t="s">
        <v>561</v>
      </c>
      <c r="C517" t="s">
        <v>2798</v>
      </c>
      <c r="D517" t="s">
        <v>990</v>
      </c>
      <c r="E517" t="s">
        <v>50</v>
      </c>
      <c r="L517" t="s">
        <v>2790</v>
      </c>
      <c r="Q517" t="s">
        <v>2890</v>
      </c>
      <c r="R517" t="s">
        <v>33</v>
      </c>
      <c r="S517">
        <v>2022</v>
      </c>
      <c r="Y517">
        <v>1397</v>
      </c>
    </row>
    <row r="518" spans="1:25" x14ac:dyDescent="0.3">
      <c r="A518" t="s">
        <v>182</v>
      </c>
      <c r="B518" t="s">
        <v>561</v>
      </c>
      <c r="C518" t="s">
        <v>2798</v>
      </c>
      <c r="D518" t="s">
        <v>568</v>
      </c>
      <c r="E518" t="s">
        <v>50</v>
      </c>
      <c r="L518" t="s">
        <v>2790</v>
      </c>
      <c r="Q518" t="s">
        <v>2890</v>
      </c>
      <c r="R518" t="s">
        <v>33</v>
      </c>
      <c r="S518">
        <v>2022</v>
      </c>
      <c r="Y518">
        <v>1398</v>
      </c>
    </row>
    <row r="519" spans="1:25" x14ac:dyDescent="0.3">
      <c r="A519" t="s">
        <v>182</v>
      </c>
      <c r="B519" t="s">
        <v>561</v>
      </c>
      <c r="C519" t="s">
        <v>2798</v>
      </c>
      <c r="D519" t="s">
        <v>569</v>
      </c>
      <c r="E519" t="s">
        <v>50</v>
      </c>
      <c r="L519" t="s">
        <v>2790</v>
      </c>
      <c r="Q519" t="s">
        <v>2890</v>
      </c>
      <c r="R519" t="s">
        <v>33</v>
      </c>
      <c r="S519">
        <v>2022</v>
      </c>
      <c r="Y519">
        <v>1399</v>
      </c>
    </row>
    <row r="520" spans="1:25" x14ac:dyDescent="0.3">
      <c r="A520" t="s">
        <v>182</v>
      </c>
      <c r="B520" t="s">
        <v>561</v>
      </c>
      <c r="C520" t="s">
        <v>2798</v>
      </c>
      <c r="D520" t="s">
        <v>570</v>
      </c>
      <c r="E520" t="s">
        <v>50</v>
      </c>
      <c r="L520" t="s">
        <v>2790</v>
      </c>
      <c r="Q520" t="s">
        <v>2890</v>
      </c>
      <c r="R520" t="s">
        <v>33</v>
      </c>
      <c r="S520">
        <v>2022</v>
      </c>
      <c r="Y520">
        <v>1400</v>
      </c>
    </row>
    <row r="521" spans="1:25" x14ac:dyDescent="0.3">
      <c r="A521" t="s">
        <v>182</v>
      </c>
      <c r="B521" t="s">
        <v>561</v>
      </c>
      <c r="C521" t="s">
        <v>2798</v>
      </c>
      <c r="D521" t="s">
        <v>571</v>
      </c>
      <c r="E521" t="s">
        <v>50</v>
      </c>
      <c r="L521" t="s">
        <v>2790</v>
      </c>
      <c r="Q521" t="s">
        <v>2890</v>
      </c>
      <c r="R521" t="s">
        <v>33</v>
      </c>
      <c r="S521">
        <v>2022</v>
      </c>
      <c r="Y521">
        <v>1401</v>
      </c>
    </row>
    <row r="522" spans="1:25" x14ac:dyDescent="0.3">
      <c r="A522" t="s">
        <v>182</v>
      </c>
      <c r="B522" t="s">
        <v>561</v>
      </c>
      <c r="C522" t="s">
        <v>2798</v>
      </c>
      <c r="D522" t="s">
        <v>572</v>
      </c>
      <c r="E522" t="s">
        <v>50</v>
      </c>
      <c r="L522" t="s">
        <v>2790</v>
      </c>
      <c r="Q522" t="s">
        <v>2890</v>
      </c>
      <c r="R522" t="s">
        <v>33</v>
      </c>
      <c r="S522">
        <v>2022</v>
      </c>
      <c r="Y522">
        <v>1402</v>
      </c>
    </row>
    <row r="523" spans="1:25" x14ac:dyDescent="0.3">
      <c r="A523" t="s">
        <v>182</v>
      </c>
      <c r="B523" t="s">
        <v>561</v>
      </c>
      <c r="C523" t="s">
        <v>2798</v>
      </c>
      <c r="D523" t="s">
        <v>573</v>
      </c>
      <c r="E523" t="s">
        <v>50</v>
      </c>
      <c r="L523" t="s">
        <v>2790</v>
      </c>
      <c r="Q523" t="s">
        <v>2890</v>
      </c>
      <c r="R523" t="s">
        <v>33</v>
      </c>
      <c r="S523">
        <v>2022</v>
      </c>
      <c r="Y523">
        <v>1403</v>
      </c>
    </row>
    <row r="524" spans="1:25" x14ac:dyDescent="0.3">
      <c r="A524" t="s">
        <v>182</v>
      </c>
      <c r="B524" t="s">
        <v>561</v>
      </c>
      <c r="C524" t="s">
        <v>2798</v>
      </c>
      <c r="D524" t="s">
        <v>574</v>
      </c>
      <c r="E524" t="s">
        <v>50</v>
      </c>
      <c r="L524" t="s">
        <v>2790</v>
      </c>
      <c r="Q524" t="s">
        <v>2890</v>
      </c>
      <c r="R524" t="s">
        <v>33</v>
      </c>
      <c r="S524">
        <v>2022</v>
      </c>
      <c r="Y524">
        <v>1404</v>
      </c>
    </row>
    <row r="525" spans="1:25" x14ac:dyDescent="0.3">
      <c r="A525" t="s">
        <v>182</v>
      </c>
      <c r="B525" t="s">
        <v>561</v>
      </c>
      <c r="C525" t="s">
        <v>2798</v>
      </c>
      <c r="D525" t="s">
        <v>575</v>
      </c>
      <c r="E525" t="s">
        <v>50</v>
      </c>
      <c r="L525" t="s">
        <v>2790</v>
      </c>
      <c r="Q525" t="s">
        <v>2890</v>
      </c>
      <c r="R525" t="s">
        <v>33</v>
      </c>
      <c r="S525">
        <v>2022</v>
      </c>
      <c r="Y525">
        <v>1405</v>
      </c>
    </row>
    <row r="526" spans="1:25" x14ac:dyDescent="0.3">
      <c r="A526" t="s">
        <v>182</v>
      </c>
      <c r="B526" t="s">
        <v>561</v>
      </c>
      <c r="C526" t="s">
        <v>2798</v>
      </c>
      <c r="D526" t="s">
        <v>576</v>
      </c>
      <c r="E526" t="s">
        <v>50</v>
      </c>
      <c r="L526" t="s">
        <v>2790</v>
      </c>
      <c r="Q526" t="s">
        <v>2890</v>
      </c>
      <c r="R526" t="s">
        <v>33</v>
      </c>
      <c r="S526">
        <v>2022</v>
      </c>
      <c r="Y526">
        <v>1406</v>
      </c>
    </row>
    <row r="527" spans="1:25" x14ac:dyDescent="0.3">
      <c r="A527" t="s">
        <v>182</v>
      </c>
      <c r="B527" t="s">
        <v>561</v>
      </c>
      <c r="C527" t="s">
        <v>2798</v>
      </c>
      <c r="D527" t="s">
        <v>577</v>
      </c>
      <c r="E527" t="s">
        <v>50</v>
      </c>
      <c r="L527" t="s">
        <v>2790</v>
      </c>
      <c r="Q527" t="s">
        <v>2890</v>
      </c>
      <c r="R527" t="s">
        <v>33</v>
      </c>
      <c r="S527">
        <v>2022</v>
      </c>
      <c r="Y527">
        <v>1407</v>
      </c>
    </row>
    <row r="528" spans="1:25" x14ac:dyDescent="0.3">
      <c r="A528" t="s">
        <v>182</v>
      </c>
      <c r="B528" t="s">
        <v>561</v>
      </c>
      <c r="C528" t="s">
        <v>2798</v>
      </c>
      <c r="D528" t="s">
        <v>578</v>
      </c>
      <c r="E528" t="s">
        <v>50</v>
      </c>
      <c r="L528" t="s">
        <v>2790</v>
      </c>
      <c r="Q528" t="s">
        <v>2890</v>
      </c>
      <c r="R528" t="s">
        <v>33</v>
      </c>
      <c r="S528">
        <v>2022</v>
      </c>
      <c r="Y528">
        <v>1408</v>
      </c>
    </row>
    <row r="529" spans="1:25" x14ac:dyDescent="0.3">
      <c r="A529" t="s">
        <v>182</v>
      </c>
      <c r="B529" t="s">
        <v>561</v>
      </c>
      <c r="C529" t="s">
        <v>2798</v>
      </c>
      <c r="D529" t="s">
        <v>579</v>
      </c>
      <c r="E529" t="s">
        <v>50</v>
      </c>
      <c r="L529" t="s">
        <v>2790</v>
      </c>
      <c r="Q529" t="s">
        <v>2890</v>
      </c>
      <c r="R529" t="s">
        <v>33</v>
      </c>
      <c r="S529">
        <v>2022</v>
      </c>
      <c r="Y529">
        <v>1409</v>
      </c>
    </row>
    <row r="530" spans="1:25" x14ac:dyDescent="0.3">
      <c r="A530" t="s">
        <v>182</v>
      </c>
      <c r="B530" t="s">
        <v>561</v>
      </c>
      <c r="C530" t="s">
        <v>2798</v>
      </c>
      <c r="D530" t="s">
        <v>580</v>
      </c>
      <c r="E530" t="s">
        <v>50</v>
      </c>
      <c r="L530" t="s">
        <v>2790</v>
      </c>
      <c r="Q530" t="s">
        <v>2890</v>
      </c>
      <c r="R530" t="s">
        <v>33</v>
      </c>
      <c r="S530">
        <v>2022</v>
      </c>
      <c r="Y530">
        <v>1410</v>
      </c>
    </row>
    <row r="531" spans="1:25" x14ac:dyDescent="0.3">
      <c r="A531" t="s">
        <v>182</v>
      </c>
      <c r="B531" t="s">
        <v>561</v>
      </c>
      <c r="C531" t="s">
        <v>2798</v>
      </c>
      <c r="D531" t="s">
        <v>581</v>
      </c>
      <c r="E531" t="s">
        <v>50</v>
      </c>
      <c r="L531" t="s">
        <v>2790</v>
      </c>
      <c r="Q531" t="s">
        <v>2890</v>
      </c>
      <c r="R531" t="s">
        <v>33</v>
      </c>
      <c r="S531">
        <v>2022</v>
      </c>
      <c r="Y531">
        <v>1411</v>
      </c>
    </row>
    <row r="532" spans="1:25" x14ac:dyDescent="0.3">
      <c r="A532" t="s">
        <v>182</v>
      </c>
      <c r="B532" t="s">
        <v>561</v>
      </c>
      <c r="C532" t="s">
        <v>2798</v>
      </c>
      <c r="D532" t="s">
        <v>582</v>
      </c>
      <c r="E532" t="s">
        <v>50</v>
      </c>
      <c r="L532" t="s">
        <v>2790</v>
      </c>
      <c r="Q532" t="s">
        <v>2890</v>
      </c>
      <c r="R532" t="s">
        <v>33</v>
      </c>
      <c r="S532">
        <v>2022</v>
      </c>
      <c r="Y532">
        <v>1412</v>
      </c>
    </row>
    <row r="533" spans="1:25" x14ac:dyDescent="0.3">
      <c r="A533" t="s">
        <v>182</v>
      </c>
      <c r="B533" t="s">
        <v>561</v>
      </c>
      <c r="C533" t="s">
        <v>2798</v>
      </c>
      <c r="D533" t="s">
        <v>583</v>
      </c>
      <c r="E533" t="s">
        <v>50</v>
      </c>
      <c r="L533" t="s">
        <v>2790</v>
      </c>
      <c r="Q533" t="s">
        <v>2890</v>
      </c>
      <c r="R533" t="s">
        <v>33</v>
      </c>
      <c r="S533">
        <v>2022</v>
      </c>
      <c r="Y533">
        <v>1413</v>
      </c>
    </row>
    <row r="534" spans="1:25" x14ac:dyDescent="0.3">
      <c r="A534" t="s">
        <v>182</v>
      </c>
      <c r="B534" t="s">
        <v>561</v>
      </c>
      <c r="C534" t="s">
        <v>2798</v>
      </c>
      <c r="D534" t="s">
        <v>584</v>
      </c>
      <c r="E534" t="s">
        <v>50</v>
      </c>
      <c r="L534" t="s">
        <v>2790</v>
      </c>
      <c r="Q534" t="s">
        <v>2890</v>
      </c>
      <c r="R534" t="s">
        <v>33</v>
      </c>
      <c r="S534">
        <v>2022</v>
      </c>
      <c r="Y534">
        <v>1414</v>
      </c>
    </row>
    <row r="535" spans="1:25" x14ac:dyDescent="0.3">
      <c r="A535" t="s">
        <v>182</v>
      </c>
      <c r="B535" t="s">
        <v>561</v>
      </c>
      <c r="C535" t="s">
        <v>2798</v>
      </c>
      <c r="D535" t="s">
        <v>585</v>
      </c>
      <c r="E535" t="s">
        <v>50</v>
      </c>
      <c r="L535" t="s">
        <v>2790</v>
      </c>
      <c r="Q535" t="s">
        <v>2890</v>
      </c>
      <c r="R535" t="s">
        <v>33</v>
      </c>
      <c r="S535">
        <v>2022</v>
      </c>
      <c r="Y535">
        <v>1415</v>
      </c>
    </row>
    <row r="536" spans="1:25" x14ac:dyDescent="0.3">
      <c r="A536" t="s">
        <v>182</v>
      </c>
      <c r="B536" t="s">
        <v>561</v>
      </c>
      <c r="C536" t="s">
        <v>2798</v>
      </c>
      <c r="D536" t="s">
        <v>586</v>
      </c>
      <c r="E536" t="s">
        <v>50</v>
      </c>
      <c r="L536" t="s">
        <v>2790</v>
      </c>
      <c r="Q536" t="s">
        <v>2890</v>
      </c>
      <c r="R536" t="s">
        <v>33</v>
      </c>
      <c r="S536">
        <v>2022</v>
      </c>
      <c r="Y536">
        <v>1416</v>
      </c>
    </row>
    <row r="537" spans="1:25" x14ac:dyDescent="0.3">
      <c r="A537" t="s">
        <v>182</v>
      </c>
      <c r="B537" t="s">
        <v>561</v>
      </c>
      <c r="C537" t="s">
        <v>2798</v>
      </c>
      <c r="D537" t="s">
        <v>587</v>
      </c>
      <c r="E537" t="s">
        <v>50</v>
      </c>
      <c r="L537" t="s">
        <v>2790</v>
      </c>
      <c r="Q537" t="s">
        <v>2890</v>
      </c>
      <c r="R537" t="s">
        <v>33</v>
      </c>
      <c r="S537">
        <v>2022</v>
      </c>
      <c r="Y537">
        <v>1417</v>
      </c>
    </row>
    <row r="538" spans="1:25" x14ac:dyDescent="0.3">
      <c r="A538" t="s">
        <v>182</v>
      </c>
      <c r="B538" t="s">
        <v>561</v>
      </c>
      <c r="C538" t="s">
        <v>2798</v>
      </c>
      <c r="D538" t="s">
        <v>588</v>
      </c>
      <c r="E538" t="s">
        <v>50</v>
      </c>
      <c r="L538" t="s">
        <v>2790</v>
      </c>
      <c r="Q538" t="s">
        <v>2890</v>
      </c>
      <c r="R538" t="s">
        <v>33</v>
      </c>
      <c r="S538">
        <v>2022</v>
      </c>
      <c r="Y538">
        <v>1418</v>
      </c>
    </row>
    <row r="539" spans="1:25" x14ac:dyDescent="0.3">
      <c r="A539" t="s">
        <v>182</v>
      </c>
      <c r="B539" t="s">
        <v>561</v>
      </c>
      <c r="C539" t="s">
        <v>2798</v>
      </c>
      <c r="D539" t="s">
        <v>589</v>
      </c>
      <c r="E539" t="s">
        <v>50</v>
      </c>
      <c r="L539" t="s">
        <v>2790</v>
      </c>
      <c r="Q539" t="s">
        <v>2890</v>
      </c>
      <c r="R539" t="s">
        <v>33</v>
      </c>
      <c r="S539">
        <v>2022</v>
      </c>
      <c r="Y539">
        <v>1419</v>
      </c>
    </row>
    <row r="540" spans="1:25" x14ac:dyDescent="0.3">
      <c r="A540" t="s">
        <v>182</v>
      </c>
      <c r="B540" t="s">
        <v>561</v>
      </c>
      <c r="C540" t="s">
        <v>2798</v>
      </c>
      <c r="D540" t="s">
        <v>590</v>
      </c>
      <c r="E540" t="s">
        <v>50</v>
      </c>
      <c r="L540" t="s">
        <v>2790</v>
      </c>
      <c r="Q540" t="s">
        <v>2890</v>
      </c>
      <c r="R540" t="s">
        <v>33</v>
      </c>
      <c r="S540">
        <v>2022</v>
      </c>
      <c r="Y540">
        <v>1420</v>
      </c>
    </row>
    <row r="541" spans="1:25" x14ac:dyDescent="0.3">
      <c r="A541" t="s">
        <v>182</v>
      </c>
      <c r="B541" t="s">
        <v>561</v>
      </c>
      <c r="C541" t="s">
        <v>634</v>
      </c>
      <c r="D541"/>
      <c r="E541" t="s">
        <v>34</v>
      </c>
      <c r="F541" t="s">
        <v>636</v>
      </c>
      <c r="G541" t="s">
        <v>56</v>
      </c>
      <c r="H541" t="s">
        <v>635</v>
      </c>
      <c r="I541" t="s">
        <v>36</v>
      </c>
      <c r="L541" t="s">
        <v>2790</v>
      </c>
      <c r="Q541" t="s">
        <v>2890</v>
      </c>
      <c r="R541" t="s">
        <v>33</v>
      </c>
      <c r="S541">
        <v>2022</v>
      </c>
      <c r="U541" t="s">
        <v>2812</v>
      </c>
      <c r="Y541">
        <v>1421</v>
      </c>
    </row>
    <row r="542" spans="1:25" x14ac:dyDescent="0.3">
      <c r="A542" s="2" t="s">
        <v>30</v>
      </c>
      <c r="B542" s="2" t="s">
        <v>637</v>
      </c>
      <c r="C542" s="2"/>
      <c r="D542" s="2"/>
      <c r="E542" s="2" t="s">
        <v>31</v>
      </c>
      <c r="F542" s="2" t="s">
        <v>637</v>
      </c>
      <c r="G542" s="2"/>
      <c r="H542" s="2"/>
      <c r="I542" s="2" t="s">
        <v>1740</v>
      </c>
      <c r="J542" s="2"/>
      <c r="K542" s="2"/>
      <c r="L542" s="2" t="s">
        <v>2790</v>
      </c>
      <c r="M542" s="2"/>
      <c r="N542" s="2"/>
      <c r="O542" s="2"/>
      <c r="P542" s="2"/>
      <c r="Q542" s="2" t="s">
        <v>2890</v>
      </c>
      <c r="R542" s="2" t="s">
        <v>33</v>
      </c>
      <c r="S542" s="2">
        <v>2022</v>
      </c>
      <c r="T542" s="2"/>
      <c r="U542" s="2" t="s">
        <v>637</v>
      </c>
      <c r="V542" s="2" t="s">
        <v>2520</v>
      </c>
      <c r="W542" s="2"/>
      <c r="X542" s="2"/>
      <c r="Y542" s="2">
        <v>1422</v>
      </c>
    </row>
    <row r="543" spans="1:25" x14ac:dyDescent="0.3">
      <c r="A543" t="s">
        <v>182</v>
      </c>
      <c r="B543" t="s">
        <v>637</v>
      </c>
      <c r="C543" t="s">
        <v>638</v>
      </c>
      <c r="D543"/>
      <c r="E543" t="s">
        <v>34</v>
      </c>
      <c r="F543" t="s">
        <v>640</v>
      </c>
      <c r="G543" t="s">
        <v>48</v>
      </c>
      <c r="H543" t="s">
        <v>639</v>
      </c>
      <c r="I543" t="s">
        <v>36</v>
      </c>
      <c r="L543" t="s">
        <v>2790</v>
      </c>
      <c r="Q543" t="s">
        <v>2890</v>
      </c>
      <c r="R543" t="s">
        <v>33</v>
      </c>
      <c r="S543">
        <v>2022</v>
      </c>
      <c r="U543" t="s">
        <v>641</v>
      </c>
      <c r="Y543">
        <v>1423</v>
      </c>
    </row>
    <row r="544" spans="1:25" x14ac:dyDescent="0.3">
      <c r="A544" t="s">
        <v>182</v>
      </c>
      <c r="B544" t="s">
        <v>637</v>
      </c>
      <c r="C544" t="s">
        <v>638</v>
      </c>
      <c r="D544" t="s">
        <v>69</v>
      </c>
      <c r="E544" t="s">
        <v>50</v>
      </c>
      <c r="L544" t="s">
        <v>2790</v>
      </c>
      <c r="Q544" t="s">
        <v>2890</v>
      </c>
      <c r="R544" t="s">
        <v>33</v>
      </c>
      <c r="S544">
        <v>2022</v>
      </c>
      <c r="Y544">
        <v>1424</v>
      </c>
    </row>
    <row r="545" spans="1:25" x14ac:dyDescent="0.3">
      <c r="A545" t="s">
        <v>182</v>
      </c>
      <c r="B545" t="s">
        <v>637</v>
      </c>
      <c r="C545" t="s">
        <v>638</v>
      </c>
      <c r="D545" t="s">
        <v>990</v>
      </c>
      <c r="E545" t="s">
        <v>50</v>
      </c>
      <c r="L545" t="s">
        <v>2790</v>
      </c>
      <c r="Q545" t="s">
        <v>2890</v>
      </c>
      <c r="R545" t="s">
        <v>33</v>
      </c>
      <c r="S545">
        <v>2022</v>
      </c>
      <c r="Y545">
        <v>1425</v>
      </c>
    </row>
    <row r="546" spans="1:25" x14ac:dyDescent="0.3">
      <c r="A546" t="s">
        <v>182</v>
      </c>
      <c r="B546" t="s">
        <v>637</v>
      </c>
      <c r="C546" t="s">
        <v>638</v>
      </c>
      <c r="D546" t="s">
        <v>642</v>
      </c>
      <c r="E546" t="s">
        <v>50</v>
      </c>
      <c r="L546" t="s">
        <v>2790</v>
      </c>
      <c r="Q546" t="s">
        <v>2890</v>
      </c>
      <c r="R546" t="s">
        <v>33</v>
      </c>
      <c r="S546">
        <v>2022</v>
      </c>
      <c r="Y546">
        <v>1426</v>
      </c>
    </row>
    <row r="547" spans="1:25" x14ac:dyDescent="0.3">
      <c r="A547" t="s">
        <v>182</v>
      </c>
      <c r="B547" t="s">
        <v>637</v>
      </c>
      <c r="C547" t="s">
        <v>638</v>
      </c>
      <c r="D547" t="s">
        <v>643</v>
      </c>
      <c r="E547" t="s">
        <v>50</v>
      </c>
      <c r="L547" t="s">
        <v>2790</v>
      </c>
      <c r="Q547" t="s">
        <v>2890</v>
      </c>
      <c r="R547" t="s">
        <v>33</v>
      </c>
      <c r="S547">
        <v>2022</v>
      </c>
      <c r="Y547">
        <v>1427</v>
      </c>
    </row>
    <row r="548" spans="1:25" x14ac:dyDescent="0.3">
      <c r="A548" t="s">
        <v>182</v>
      </c>
      <c r="B548" t="s">
        <v>637</v>
      </c>
      <c r="C548" t="s">
        <v>638</v>
      </c>
      <c r="D548" t="s">
        <v>644</v>
      </c>
      <c r="E548" t="s">
        <v>50</v>
      </c>
      <c r="L548" t="s">
        <v>2790</v>
      </c>
      <c r="Q548" t="s">
        <v>2890</v>
      </c>
      <c r="R548" t="s">
        <v>33</v>
      </c>
      <c r="S548">
        <v>2022</v>
      </c>
      <c r="Y548">
        <v>1428</v>
      </c>
    </row>
    <row r="549" spans="1:25" x14ac:dyDescent="0.3">
      <c r="A549" t="s">
        <v>182</v>
      </c>
      <c r="B549" t="s">
        <v>637</v>
      </c>
      <c r="C549" t="s">
        <v>638</v>
      </c>
      <c r="D549" t="s">
        <v>645</v>
      </c>
      <c r="E549" t="s">
        <v>50</v>
      </c>
      <c r="L549" t="s">
        <v>2790</v>
      </c>
      <c r="Q549" t="s">
        <v>2890</v>
      </c>
      <c r="R549" t="s">
        <v>33</v>
      </c>
      <c r="S549">
        <v>2022</v>
      </c>
      <c r="Y549">
        <v>1429</v>
      </c>
    </row>
    <row r="550" spans="1:25" x14ac:dyDescent="0.3">
      <c r="A550" t="s">
        <v>182</v>
      </c>
      <c r="B550" t="s">
        <v>637</v>
      </c>
      <c r="C550" t="s">
        <v>638</v>
      </c>
      <c r="D550" t="s">
        <v>646</v>
      </c>
      <c r="E550" t="s">
        <v>50</v>
      </c>
      <c r="L550" t="s">
        <v>2790</v>
      </c>
      <c r="Q550" t="s">
        <v>2890</v>
      </c>
      <c r="R550" t="s">
        <v>33</v>
      </c>
      <c r="S550">
        <v>2022</v>
      </c>
      <c r="Y550">
        <v>1430</v>
      </c>
    </row>
    <row r="551" spans="1:25" x14ac:dyDescent="0.3">
      <c r="A551" t="s">
        <v>182</v>
      </c>
      <c r="B551" t="s">
        <v>637</v>
      </c>
      <c r="C551" t="s">
        <v>638</v>
      </c>
      <c r="D551" t="s">
        <v>647</v>
      </c>
      <c r="E551" t="s">
        <v>50</v>
      </c>
      <c r="L551" t="s">
        <v>2790</v>
      </c>
      <c r="Q551" t="s">
        <v>2890</v>
      </c>
      <c r="R551" t="s">
        <v>33</v>
      </c>
      <c r="S551">
        <v>2022</v>
      </c>
      <c r="Y551">
        <v>1431</v>
      </c>
    </row>
    <row r="552" spans="1:25" x14ac:dyDescent="0.3">
      <c r="A552" t="s">
        <v>182</v>
      </c>
      <c r="B552" t="s">
        <v>637</v>
      </c>
      <c r="C552" t="s">
        <v>638</v>
      </c>
      <c r="D552" t="s">
        <v>648</v>
      </c>
      <c r="E552" t="s">
        <v>50</v>
      </c>
      <c r="L552" t="s">
        <v>2790</v>
      </c>
      <c r="Q552" t="s">
        <v>2890</v>
      </c>
      <c r="R552" t="s">
        <v>33</v>
      </c>
      <c r="S552">
        <v>2022</v>
      </c>
      <c r="Y552">
        <v>1432</v>
      </c>
    </row>
    <row r="553" spans="1:25" x14ac:dyDescent="0.3">
      <c r="A553" t="s">
        <v>182</v>
      </c>
      <c r="B553" t="s">
        <v>637</v>
      </c>
      <c r="C553" t="s">
        <v>638</v>
      </c>
      <c r="D553" t="s">
        <v>649</v>
      </c>
      <c r="E553" t="s">
        <v>50</v>
      </c>
      <c r="L553" t="s">
        <v>2790</v>
      </c>
      <c r="Q553" t="s">
        <v>2890</v>
      </c>
      <c r="R553" t="s">
        <v>33</v>
      </c>
      <c r="S553">
        <v>2022</v>
      </c>
      <c r="Y553">
        <v>1433</v>
      </c>
    </row>
    <row r="554" spans="1:25" x14ac:dyDescent="0.3">
      <c r="A554" t="s">
        <v>182</v>
      </c>
      <c r="B554" t="s">
        <v>637</v>
      </c>
      <c r="C554" t="s">
        <v>638</v>
      </c>
      <c r="D554" t="s">
        <v>650</v>
      </c>
      <c r="E554" t="s">
        <v>50</v>
      </c>
      <c r="L554" t="s">
        <v>2790</v>
      </c>
      <c r="Q554" t="s">
        <v>2890</v>
      </c>
      <c r="R554" t="s">
        <v>33</v>
      </c>
      <c r="S554">
        <v>2022</v>
      </c>
      <c r="Y554">
        <v>1434</v>
      </c>
    </row>
    <row r="555" spans="1:25" x14ac:dyDescent="0.3">
      <c r="A555" t="s">
        <v>182</v>
      </c>
      <c r="B555" t="s">
        <v>637</v>
      </c>
      <c r="C555" t="s">
        <v>638</v>
      </c>
      <c r="D555" t="s">
        <v>651</v>
      </c>
      <c r="E555" t="s">
        <v>50</v>
      </c>
      <c r="L555" t="s">
        <v>2790</v>
      </c>
      <c r="Q555" t="s">
        <v>2890</v>
      </c>
      <c r="R555" t="s">
        <v>33</v>
      </c>
      <c r="S555">
        <v>2022</v>
      </c>
      <c r="Y555">
        <v>1435</v>
      </c>
    </row>
    <row r="556" spans="1:25" x14ac:dyDescent="0.3">
      <c r="A556" t="s">
        <v>182</v>
      </c>
      <c r="B556" t="s">
        <v>637</v>
      </c>
      <c r="C556" t="s">
        <v>638</v>
      </c>
      <c r="D556" t="s">
        <v>652</v>
      </c>
      <c r="E556" t="s">
        <v>50</v>
      </c>
      <c r="L556" t="s">
        <v>2790</v>
      </c>
      <c r="Q556" t="s">
        <v>2890</v>
      </c>
      <c r="R556" t="s">
        <v>33</v>
      </c>
      <c r="S556">
        <v>2022</v>
      </c>
      <c r="Y556">
        <v>1436</v>
      </c>
    </row>
    <row r="557" spans="1:25" x14ac:dyDescent="0.3">
      <c r="A557" t="s">
        <v>182</v>
      </c>
      <c r="B557" t="s">
        <v>637</v>
      </c>
      <c r="C557" t="s">
        <v>638</v>
      </c>
      <c r="D557" t="s">
        <v>653</v>
      </c>
      <c r="E557" t="s">
        <v>50</v>
      </c>
      <c r="L557" t="s">
        <v>2790</v>
      </c>
      <c r="Q557" t="s">
        <v>2890</v>
      </c>
      <c r="R557" t="s">
        <v>33</v>
      </c>
      <c r="S557">
        <v>2022</v>
      </c>
      <c r="Y557">
        <v>1437</v>
      </c>
    </row>
    <row r="558" spans="1:25" x14ac:dyDescent="0.3">
      <c r="A558" t="s">
        <v>30</v>
      </c>
      <c r="B558" t="s">
        <v>637</v>
      </c>
      <c r="C558" t="s">
        <v>654</v>
      </c>
      <c r="D558"/>
      <c r="E558" t="s">
        <v>34</v>
      </c>
      <c r="F558" t="s">
        <v>656</v>
      </c>
      <c r="G558" t="s">
        <v>48</v>
      </c>
      <c r="H558" t="s">
        <v>655</v>
      </c>
      <c r="I558" t="s">
        <v>36</v>
      </c>
      <c r="J558" t="s">
        <v>42</v>
      </c>
      <c r="K558" t="s">
        <v>38</v>
      </c>
      <c r="L558" t="s">
        <v>2790</v>
      </c>
      <c r="Q558" t="s">
        <v>2890</v>
      </c>
      <c r="R558" t="s">
        <v>33</v>
      </c>
      <c r="S558">
        <v>2022</v>
      </c>
      <c r="U558" t="s">
        <v>657</v>
      </c>
      <c r="W558" t="s">
        <v>2543</v>
      </c>
      <c r="X558" t="s">
        <v>2544</v>
      </c>
      <c r="Y558">
        <v>1438</v>
      </c>
    </row>
    <row r="559" spans="1:25" x14ac:dyDescent="0.3">
      <c r="A559" t="s">
        <v>30</v>
      </c>
      <c r="B559" t="s">
        <v>637</v>
      </c>
      <c r="C559" t="s">
        <v>654</v>
      </c>
      <c r="D559" t="s">
        <v>69</v>
      </c>
      <c r="E559" t="s">
        <v>50</v>
      </c>
      <c r="L559" t="s">
        <v>2790</v>
      </c>
      <c r="Q559" t="s">
        <v>2890</v>
      </c>
      <c r="R559" t="s">
        <v>33</v>
      </c>
      <c r="S559">
        <v>2022</v>
      </c>
      <c r="Y559">
        <v>1439</v>
      </c>
    </row>
    <row r="560" spans="1:25" x14ac:dyDescent="0.3">
      <c r="A560" t="s">
        <v>30</v>
      </c>
      <c r="B560" t="s">
        <v>637</v>
      </c>
      <c r="C560" t="s">
        <v>654</v>
      </c>
      <c r="D560" t="s">
        <v>990</v>
      </c>
      <c r="E560" t="s">
        <v>50</v>
      </c>
      <c r="L560" t="s">
        <v>2790</v>
      </c>
      <c r="Q560" t="s">
        <v>2890</v>
      </c>
      <c r="R560" t="s">
        <v>33</v>
      </c>
      <c r="S560">
        <v>2022</v>
      </c>
      <c r="Y560">
        <v>1440</v>
      </c>
    </row>
    <row r="561" spans="1:25" x14ac:dyDescent="0.3">
      <c r="A561" t="s">
        <v>30</v>
      </c>
      <c r="B561" t="s">
        <v>637</v>
      </c>
      <c r="C561" t="s">
        <v>654</v>
      </c>
      <c r="D561" t="s">
        <v>658</v>
      </c>
      <c r="E561" t="s">
        <v>50</v>
      </c>
      <c r="L561" t="s">
        <v>2790</v>
      </c>
      <c r="Q561" t="s">
        <v>2890</v>
      </c>
      <c r="R561" t="s">
        <v>33</v>
      </c>
      <c r="S561">
        <v>2022</v>
      </c>
      <c r="Y561">
        <v>1441</v>
      </c>
    </row>
    <row r="562" spans="1:25" x14ac:dyDescent="0.3">
      <c r="A562" t="s">
        <v>30</v>
      </c>
      <c r="B562" t="s">
        <v>637</v>
      </c>
      <c r="C562" t="s">
        <v>654</v>
      </c>
      <c r="D562" t="s">
        <v>659</v>
      </c>
      <c r="E562" t="s">
        <v>50</v>
      </c>
      <c r="L562" t="s">
        <v>2790</v>
      </c>
      <c r="Q562" t="s">
        <v>2890</v>
      </c>
      <c r="R562" t="s">
        <v>33</v>
      </c>
      <c r="S562">
        <v>2022</v>
      </c>
      <c r="Y562">
        <v>1442</v>
      </c>
    </row>
    <row r="563" spans="1:25" x14ac:dyDescent="0.3">
      <c r="A563" t="s">
        <v>30</v>
      </c>
      <c r="B563" t="s">
        <v>637</v>
      </c>
      <c r="C563" t="s">
        <v>654</v>
      </c>
      <c r="D563" t="s">
        <v>660</v>
      </c>
      <c r="E563" t="s">
        <v>50</v>
      </c>
      <c r="L563" t="s">
        <v>2790</v>
      </c>
      <c r="Q563" t="s">
        <v>2890</v>
      </c>
      <c r="R563" t="s">
        <v>33</v>
      </c>
      <c r="S563">
        <v>2022</v>
      </c>
      <c r="Y563">
        <v>1443</v>
      </c>
    </row>
    <row r="564" spans="1:25" x14ac:dyDescent="0.3">
      <c r="A564" t="s">
        <v>30</v>
      </c>
      <c r="B564" t="s">
        <v>637</v>
      </c>
      <c r="C564" t="s">
        <v>654</v>
      </c>
      <c r="D564" t="s">
        <v>661</v>
      </c>
      <c r="E564" t="s">
        <v>50</v>
      </c>
      <c r="L564" t="s">
        <v>2790</v>
      </c>
      <c r="Q564" t="s">
        <v>2890</v>
      </c>
      <c r="R564" t="s">
        <v>33</v>
      </c>
      <c r="S564">
        <v>2022</v>
      </c>
      <c r="Y564">
        <v>1444</v>
      </c>
    </row>
    <row r="565" spans="1:25" x14ac:dyDescent="0.3">
      <c r="A565" t="s">
        <v>30</v>
      </c>
      <c r="B565" t="s">
        <v>637</v>
      </c>
      <c r="C565" t="s">
        <v>654</v>
      </c>
      <c r="D565" t="s">
        <v>662</v>
      </c>
      <c r="E565" t="s">
        <v>50</v>
      </c>
      <c r="L565" t="s">
        <v>2790</v>
      </c>
      <c r="Q565" t="s">
        <v>2890</v>
      </c>
      <c r="R565" t="s">
        <v>33</v>
      </c>
      <c r="S565">
        <v>2022</v>
      </c>
      <c r="Y565">
        <v>1445</v>
      </c>
    </row>
    <row r="566" spans="1:25" x14ac:dyDescent="0.3">
      <c r="A566" t="s">
        <v>182</v>
      </c>
      <c r="B566" t="s">
        <v>637</v>
      </c>
      <c r="C566" t="s">
        <v>663</v>
      </c>
      <c r="D566"/>
      <c r="E566" t="s">
        <v>34</v>
      </c>
      <c r="F566" t="s">
        <v>665</v>
      </c>
      <c r="G566" t="s">
        <v>464</v>
      </c>
      <c r="H566" t="s">
        <v>664</v>
      </c>
      <c r="I566" t="s">
        <v>36</v>
      </c>
      <c r="L566" t="s">
        <v>2790</v>
      </c>
      <c r="Q566" t="s">
        <v>2890</v>
      </c>
      <c r="R566" t="s">
        <v>33</v>
      </c>
      <c r="S566">
        <v>2022</v>
      </c>
      <c r="U566" t="s">
        <v>2813</v>
      </c>
      <c r="W566" t="s">
        <v>2545</v>
      </c>
      <c r="X566" t="s">
        <v>2546</v>
      </c>
      <c r="Y566">
        <v>1446</v>
      </c>
    </row>
    <row r="567" spans="1:25" x14ac:dyDescent="0.3">
      <c r="A567" t="s">
        <v>182</v>
      </c>
      <c r="B567" t="s">
        <v>637</v>
      </c>
      <c r="C567" t="s">
        <v>666</v>
      </c>
      <c r="D567"/>
      <c r="E567" t="s">
        <v>34</v>
      </c>
      <c r="F567" t="s">
        <v>668</v>
      </c>
      <c r="G567" t="s">
        <v>56</v>
      </c>
      <c r="H567" t="s">
        <v>667</v>
      </c>
      <c r="I567" t="s">
        <v>36</v>
      </c>
      <c r="L567" t="s">
        <v>2790</v>
      </c>
      <c r="Q567" t="s">
        <v>2890</v>
      </c>
      <c r="R567" t="s">
        <v>33</v>
      </c>
      <c r="S567">
        <v>2022</v>
      </c>
      <c r="U567" t="s">
        <v>2814</v>
      </c>
      <c r="W567" t="s">
        <v>2547</v>
      </c>
      <c r="X567" t="s">
        <v>2548</v>
      </c>
      <c r="Y567">
        <v>1447</v>
      </c>
    </row>
    <row r="568" spans="1:25" x14ac:dyDescent="0.3">
      <c r="A568" t="s">
        <v>182</v>
      </c>
      <c r="B568" t="s">
        <v>637</v>
      </c>
      <c r="C568" t="s">
        <v>669</v>
      </c>
      <c r="D568"/>
      <c r="E568" t="s">
        <v>34</v>
      </c>
      <c r="F568" t="s">
        <v>671</v>
      </c>
      <c r="G568" t="s">
        <v>56</v>
      </c>
      <c r="H568" t="s">
        <v>670</v>
      </c>
      <c r="I568" t="s">
        <v>36</v>
      </c>
      <c r="L568" t="s">
        <v>2790</v>
      </c>
      <c r="Q568" t="s">
        <v>2890</v>
      </c>
      <c r="R568" t="s">
        <v>33</v>
      </c>
      <c r="S568">
        <v>2022</v>
      </c>
      <c r="U568" t="s">
        <v>672</v>
      </c>
      <c r="Y568">
        <v>1448</v>
      </c>
    </row>
    <row r="569" spans="1:25" x14ac:dyDescent="0.3">
      <c r="A569" t="s">
        <v>182</v>
      </c>
      <c r="B569" t="s">
        <v>637</v>
      </c>
      <c r="C569" t="s">
        <v>673</v>
      </c>
      <c r="D569"/>
      <c r="E569" t="s">
        <v>34</v>
      </c>
      <c r="F569" t="s">
        <v>675</v>
      </c>
      <c r="G569" t="s">
        <v>626</v>
      </c>
      <c r="H569" t="s">
        <v>674</v>
      </c>
      <c r="I569" t="s">
        <v>36</v>
      </c>
      <c r="L569" t="s">
        <v>2790</v>
      </c>
      <c r="Q569" t="s">
        <v>2890</v>
      </c>
      <c r="R569" t="s">
        <v>33</v>
      </c>
      <c r="S569">
        <v>2022</v>
      </c>
      <c r="U569" t="s">
        <v>2815</v>
      </c>
      <c r="Y569">
        <v>1449</v>
      </c>
    </row>
    <row r="570" spans="1:25" x14ac:dyDescent="0.3">
      <c r="A570" t="s">
        <v>182</v>
      </c>
      <c r="B570" t="s">
        <v>637</v>
      </c>
      <c r="C570" t="s">
        <v>676</v>
      </c>
      <c r="D570"/>
      <c r="E570" t="s">
        <v>34</v>
      </c>
      <c r="F570" t="s">
        <v>679</v>
      </c>
      <c r="G570" t="s">
        <v>678</v>
      </c>
      <c r="H570" t="s">
        <v>677</v>
      </c>
      <c r="I570" t="s">
        <v>36</v>
      </c>
      <c r="L570" t="s">
        <v>2790</v>
      </c>
      <c r="Q570" t="s">
        <v>2890</v>
      </c>
      <c r="R570" t="s">
        <v>33</v>
      </c>
      <c r="S570">
        <v>2022</v>
      </c>
      <c r="U570" t="s">
        <v>2816</v>
      </c>
      <c r="Y570">
        <v>1450</v>
      </c>
    </row>
    <row r="571" spans="1:25" x14ac:dyDescent="0.3">
      <c r="A571" t="s">
        <v>182</v>
      </c>
      <c r="B571" t="s">
        <v>637</v>
      </c>
      <c r="C571" t="s">
        <v>680</v>
      </c>
      <c r="D571"/>
      <c r="E571" t="s">
        <v>34</v>
      </c>
      <c r="F571" t="s">
        <v>682</v>
      </c>
      <c r="G571" t="s">
        <v>56</v>
      </c>
      <c r="H571" t="s">
        <v>681</v>
      </c>
      <c r="I571" t="s">
        <v>36</v>
      </c>
      <c r="L571" t="s">
        <v>2790</v>
      </c>
      <c r="Q571" t="s">
        <v>2890</v>
      </c>
      <c r="R571" t="s">
        <v>33</v>
      </c>
      <c r="S571">
        <v>2022</v>
      </c>
      <c r="U571" t="s">
        <v>2817</v>
      </c>
      <c r="Y571">
        <v>1451</v>
      </c>
    </row>
    <row r="572" spans="1:25" x14ac:dyDescent="0.3">
      <c r="A572" s="2" t="s">
        <v>182</v>
      </c>
      <c r="B572" s="2" t="s">
        <v>683</v>
      </c>
      <c r="C572" s="2"/>
      <c r="D572" s="2"/>
      <c r="E572" s="2" t="s">
        <v>31</v>
      </c>
      <c r="F572" s="2" t="s">
        <v>683</v>
      </c>
      <c r="G572" s="2"/>
      <c r="H572" s="2"/>
      <c r="I572" s="2" t="s">
        <v>1740</v>
      </c>
      <c r="J572" s="2"/>
      <c r="K572" s="2"/>
      <c r="L572" s="2" t="s">
        <v>2790</v>
      </c>
      <c r="M572" s="2"/>
      <c r="N572" s="2"/>
      <c r="O572" s="2"/>
      <c r="P572" s="2"/>
      <c r="Q572" s="2" t="s">
        <v>2890</v>
      </c>
      <c r="R572" s="2" t="s">
        <v>33</v>
      </c>
      <c r="S572" s="2">
        <v>2022</v>
      </c>
      <c r="T572" s="2"/>
      <c r="U572" s="2" t="s">
        <v>683</v>
      </c>
      <c r="V572" s="2" t="s">
        <v>2520</v>
      </c>
      <c r="W572" s="2"/>
      <c r="X572" s="2"/>
      <c r="Y572" s="2">
        <v>1452</v>
      </c>
    </row>
    <row r="573" spans="1:25" x14ac:dyDescent="0.3">
      <c r="A573" t="s">
        <v>182</v>
      </c>
      <c r="B573" t="s">
        <v>683</v>
      </c>
      <c r="C573" t="s">
        <v>684</v>
      </c>
      <c r="D573"/>
      <c r="E573" t="s">
        <v>34</v>
      </c>
      <c r="F573" t="s">
        <v>686</v>
      </c>
      <c r="G573" t="s">
        <v>48</v>
      </c>
      <c r="H573" t="s">
        <v>685</v>
      </c>
      <c r="I573" t="s">
        <v>36</v>
      </c>
      <c r="L573" t="s">
        <v>2790</v>
      </c>
      <c r="Q573" t="s">
        <v>2890</v>
      </c>
      <c r="R573" t="s">
        <v>33</v>
      </c>
      <c r="S573">
        <v>2022</v>
      </c>
      <c r="U573" t="s">
        <v>687</v>
      </c>
      <c r="Y573">
        <v>1453</v>
      </c>
    </row>
    <row r="574" spans="1:25" x14ac:dyDescent="0.3">
      <c r="A574" t="s">
        <v>182</v>
      </c>
      <c r="B574" t="s">
        <v>683</v>
      </c>
      <c r="C574" t="s">
        <v>684</v>
      </c>
      <c r="D574" t="s">
        <v>69</v>
      </c>
      <c r="E574" t="s">
        <v>50</v>
      </c>
      <c r="L574" t="s">
        <v>2790</v>
      </c>
      <c r="Q574" t="s">
        <v>2890</v>
      </c>
      <c r="R574" t="s">
        <v>33</v>
      </c>
      <c r="S574">
        <v>2022</v>
      </c>
      <c r="Y574">
        <v>1454</v>
      </c>
    </row>
    <row r="575" spans="1:25" x14ac:dyDescent="0.3">
      <c r="A575" t="s">
        <v>182</v>
      </c>
      <c r="B575" t="s">
        <v>683</v>
      </c>
      <c r="C575" t="s">
        <v>684</v>
      </c>
      <c r="D575" t="s">
        <v>990</v>
      </c>
      <c r="E575" t="s">
        <v>50</v>
      </c>
      <c r="L575" t="s">
        <v>2790</v>
      </c>
      <c r="Q575" t="s">
        <v>2890</v>
      </c>
      <c r="R575" t="s">
        <v>33</v>
      </c>
      <c r="S575">
        <v>2022</v>
      </c>
      <c r="Y575">
        <v>1455</v>
      </c>
    </row>
    <row r="576" spans="1:25" x14ac:dyDescent="0.3">
      <c r="A576" t="s">
        <v>182</v>
      </c>
      <c r="B576" t="s">
        <v>683</v>
      </c>
      <c r="C576" t="s">
        <v>684</v>
      </c>
      <c r="D576" t="s">
        <v>688</v>
      </c>
      <c r="E576" t="s">
        <v>50</v>
      </c>
      <c r="L576" t="s">
        <v>2790</v>
      </c>
      <c r="Q576" t="s">
        <v>2890</v>
      </c>
      <c r="R576" t="s">
        <v>33</v>
      </c>
      <c r="S576">
        <v>2022</v>
      </c>
      <c r="Y576">
        <v>1456</v>
      </c>
    </row>
    <row r="577" spans="1:25" x14ac:dyDescent="0.3">
      <c r="A577" t="s">
        <v>182</v>
      </c>
      <c r="B577" t="s">
        <v>683</v>
      </c>
      <c r="C577" t="s">
        <v>684</v>
      </c>
      <c r="D577" t="s">
        <v>689</v>
      </c>
      <c r="E577" t="s">
        <v>50</v>
      </c>
      <c r="L577" t="s">
        <v>2790</v>
      </c>
      <c r="Q577" t="s">
        <v>2890</v>
      </c>
      <c r="R577" t="s">
        <v>33</v>
      </c>
      <c r="S577">
        <v>2022</v>
      </c>
      <c r="Y577">
        <v>1457</v>
      </c>
    </row>
    <row r="578" spans="1:25" x14ac:dyDescent="0.3">
      <c r="A578" t="s">
        <v>182</v>
      </c>
      <c r="B578" t="s">
        <v>683</v>
      </c>
      <c r="C578" t="s">
        <v>684</v>
      </c>
      <c r="D578" t="s">
        <v>690</v>
      </c>
      <c r="E578" t="s">
        <v>50</v>
      </c>
      <c r="L578" t="s">
        <v>2790</v>
      </c>
      <c r="Q578" t="s">
        <v>2890</v>
      </c>
      <c r="R578" t="s">
        <v>33</v>
      </c>
      <c r="S578">
        <v>2022</v>
      </c>
      <c r="Y578">
        <v>1458</v>
      </c>
    </row>
    <row r="579" spans="1:25" x14ac:dyDescent="0.3">
      <c r="A579" t="s">
        <v>182</v>
      </c>
      <c r="B579" t="s">
        <v>683</v>
      </c>
      <c r="C579" t="s">
        <v>684</v>
      </c>
      <c r="D579" t="s">
        <v>691</v>
      </c>
      <c r="E579" t="s">
        <v>50</v>
      </c>
      <c r="L579" t="s">
        <v>2790</v>
      </c>
      <c r="Q579" t="s">
        <v>2890</v>
      </c>
      <c r="R579" t="s">
        <v>33</v>
      </c>
      <c r="S579">
        <v>2022</v>
      </c>
      <c r="Y579">
        <v>1459</v>
      </c>
    </row>
    <row r="580" spans="1:25" x14ac:dyDescent="0.3">
      <c r="A580" t="s">
        <v>182</v>
      </c>
      <c r="B580" t="s">
        <v>683</v>
      </c>
      <c r="C580" t="s">
        <v>684</v>
      </c>
      <c r="D580" t="s">
        <v>692</v>
      </c>
      <c r="E580" t="s">
        <v>50</v>
      </c>
      <c r="L580" t="s">
        <v>2790</v>
      </c>
      <c r="Q580" t="s">
        <v>2890</v>
      </c>
      <c r="R580" t="s">
        <v>33</v>
      </c>
      <c r="S580">
        <v>2022</v>
      </c>
      <c r="Y580">
        <v>1460</v>
      </c>
    </row>
    <row r="581" spans="1:25" x14ac:dyDescent="0.3">
      <c r="A581" t="s">
        <v>182</v>
      </c>
      <c r="B581" t="s">
        <v>683</v>
      </c>
      <c r="C581" t="s">
        <v>693</v>
      </c>
      <c r="D581"/>
      <c r="E581" t="s">
        <v>34</v>
      </c>
      <c r="F581" t="s">
        <v>695</v>
      </c>
      <c r="G581" t="s">
        <v>48</v>
      </c>
      <c r="H581" t="s">
        <v>694</v>
      </c>
      <c r="I581" t="s">
        <v>36</v>
      </c>
      <c r="L581" t="s">
        <v>2790</v>
      </c>
      <c r="Q581" t="s">
        <v>2890</v>
      </c>
      <c r="R581" t="s">
        <v>33</v>
      </c>
      <c r="S581">
        <v>2022</v>
      </c>
      <c r="U581" t="s">
        <v>696</v>
      </c>
      <c r="W581" t="s">
        <v>2549</v>
      </c>
      <c r="X581" t="s">
        <v>2550</v>
      </c>
      <c r="Y581">
        <v>1461</v>
      </c>
    </row>
    <row r="582" spans="1:25" x14ac:dyDescent="0.3">
      <c r="A582" t="s">
        <v>182</v>
      </c>
      <c r="B582" t="s">
        <v>683</v>
      </c>
      <c r="C582" t="s">
        <v>693</v>
      </c>
      <c r="D582" t="s">
        <v>69</v>
      </c>
      <c r="E582" t="s">
        <v>50</v>
      </c>
      <c r="L582" t="s">
        <v>2790</v>
      </c>
      <c r="Q582" t="s">
        <v>2890</v>
      </c>
      <c r="R582" t="s">
        <v>33</v>
      </c>
      <c r="S582">
        <v>2022</v>
      </c>
      <c r="Y582">
        <v>1462</v>
      </c>
    </row>
    <row r="583" spans="1:25" x14ac:dyDescent="0.3">
      <c r="A583" t="s">
        <v>182</v>
      </c>
      <c r="B583" t="s">
        <v>683</v>
      </c>
      <c r="C583" t="s">
        <v>693</v>
      </c>
      <c r="D583" t="s">
        <v>990</v>
      </c>
      <c r="E583" t="s">
        <v>50</v>
      </c>
      <c r="L583" t="s">
        <v>2790</v>
      </c>
      <c r="Q583" t="s">
        <v>2890</v>
      </c>
      <c r="R583" t="s">
        <v>33</v>
      </c>
      <c r="S583">
        <v>2022</v>
      </c>
      <c r="Y583">
        <v>1463</v>
      </c>
    </row>
    <row r="584" spans="1:25" x14ac:dyDescent="0.3">
      <c r="A584" t="s">
        <v>182</v>
      </c>
      <c r="B584" t="s">
        <v>683</v>
      </c>
      <c r="C584" t="s">
        <v>693</v>
      </c>
      <c r="D584" t="s">
        <v>697</v>
      </c>
      <c r="E584" t="s">
        <v>50</v>
      </c>
      <c r="L584" t="s">
        <v>2790</v>
      </c>
      <c r="Q584" t="s">
        <v>2890</v>
      </c>
      <c r="R584" t="s">
        <v>33</v>
      </c>
      <c r="S584">
        <v>2022</v>
      </c>
      <c r="Y584">
        <v>1464</v>
      </c>
    </row>
    <row r="585" spans="1:25" x14ac:dyDescent="0.3">
      <c r="A585" t="s">
        <v>182</v>
      </c>
      <c r="B585" t="s">
        <v>683</v>
      </c>
      <c r="C585" t="s">
        <v>693</v>
      </c>
      <c r="D585" t="s">
        <v>698</v>
      </c>
      <c r="E585" t="s">
        <v>50</v>
      </c>
      <c r="L585" t="s">
        <v>2790</v>
      </c>
      <c r="Q585" t="s">
        <v>2890</v>
      </c>
      <c r="R585" t="s">
        <v>33</v>
      </c>
      <c r="S585">
        <v>2022</v>
      </c>
      <c r="Y585">
        <v>1465</v>
      </c>
    </row>
    <row r="586" spans="1:25" x14ac:dyDescent="0.3">
      <c r="A586" t="s">
        <v>182</v>
      </c>
      <c r="B586" t="s">
        <v>683</v>
      </c>
      <c r="C586" t="s">
        <v>693</v>
      </c>
      <c r="D586" t="s">
        <v>699</v>
      </c>
      <c r="E586" t="s">
        <v>50</v>
      </c>
      <c r="L586" t="s">
        <v>2790</v>
      </c>
      <c r="Q586" t="s">
        <v>2890</v>
      </c>
      <c r="R586" t="s">
        <v>33</v>
      </c>
      <c r="S586">
        <v>2022</v>
      </c>
      <c r="Y586">
        <v>1466</v>
      </c>
    </row>
    <row r="587" spans="1:25" x14ac:dyDescent="0.3">
      <c r="A587" t="s">
        <v>182</v>
      </c>
      <c r="B587" t="s">
        <v>683</v>
      </c>
      <c r="C587" t="s">
        <v>700</v>
      </c>
      <c r="D587"/>
      <c r="E587" t="s">
        <v>34</v>
      </c>
      <c r="F587" t="s">
        <v>702</v>
      </c>
      <c r="G587" t="s">
        <v>40</v>
      </c>
      <c r="H587" t="s">
        <v>701</v>
      </c>
      <c r="I587" t="s">
        <v>36</v>
      </c>
      <c r="L587" t="s">
        <v>2790</v>
      </c>
      <c r="Q587" t="s">
        <v>2890</v>
      </c>
      <c r="R587" t="s">
        <v>33</v>
      </c>
      <c r="S587">
        <v>2022</v>
      </c>
      <c r="U587" t="s">
        <v>2818</v>
      </c>
      <c r="Y587">
        <v>1467</v>
      </c>
    </row>
    <row r="588" spans="1:25" x14ac:dyDescent="0.3">
      <c r="A588" s="2" t="s">
        <v>182</v>
      </c>
      <c r="B588" s="2" t="s">
        <v>703</v>
      </c>
      <c r="C588" s="2"/>
      <c r="D588" s="2"/>
      <c r="E588" s="2" t="s">
        <v>31</v>
      </c>
      <c r="F588" s="2" t="s">
        <v>703</v>
      </c>
      <c r="G588" s="2"/>
      <c r="H588" s="2"/>
      <c r="I588" s="2" t="s">
        <v>1740</v>
      </c>
      <c r="J588" s="2"/>
      <c r="K588" s="2"/>
      <c r="L588" s="2" t="s">
        <v>2790</v>
      </c>
      <c r="M588" s="2"/>
      <c r="N588" s="2"/>
      <c r="O588" s="2"/>
      <c r="P588" s="2"/>
      <c r="Q588" s="2" t="s">
        <v>2890</v>
      </c>
      <c r="R588" s="2" t="s">
        <v>33</v>
      </c>
      <c r="S588" s="2">
        <v>2022</v>
      </c>
      <c r="T588" s="2"/>
      <c r="U588" s="2" t="s">
        <v>703</v>
      </c>
      <c r="V588" s="2" t="s">
        <v>2520</v>
      </c>
      <c r="W588" s="2"/>
      <c r="X588" s="2"/>
      <c r="Y588" s="2">
        <v>1468</v>
      </c>
    </row>
    <row r="589" spans="1:25" x14ac:dyDescent="0.3">
      <c r="A589" t="s">
        <v>182</v>
      </c>
      <c r="B589" t="s">
        <v>703</v>
      </c>
      <c r="C589" t="s">
        <v>704</v>
      </c>
      <c r="D589"/>
      <c r="E589" t="s">
        <v>34</v>
      </c>
      <c r="F589" t="s">
        <v>706</v>
      </c>
      <c r="G589" t="s">
        <v>48</v>
      </c>
      <c r="H589" t="s">
        <v>705</v>
      </c>
      <c r="I589" t="s">
        <v>36</v>
      </c>
      <c r="L589" t="s">
        <v>2790</v>
      </c>
      <c r="Q589" t="s">
        <v>2890</v>
      </c>
      <c r="R589" t="s">
        <v>33</v>
      </c>
      <c r="S589">
        <v>2022</v>
      </c>
      <c r="U589" t="s">
        <v>707</v>
      </c>
      <c r="Y589">
        <v>1469</v>
      </c>
    </row>
    <row r="590" spans="1:25" x14ac:dyDescent="0.3">
      <c r="A590" t="s">
        <v>182</v>
      </c>
      <c r="B590" t="s">
        <v>703</v>
      </c>
      <c r="C590" t="s">
        <v>704</v>
      </c>
      <c r="D590" t="s">
        <v>69</v>
      </c>
      <c r="E590" t="s">
        <v>50</v>
      </c>
      <c r="L590" t="s">
        <v>2790</v>
      </c>
      <c r="Q590" t="s">
        <v>2890</v>
      </c>
      <c r="R590" t="s">
        <v>33</v>
      </c>
      <c r="S590">
        <v>2022</v>
      </c>
      <c r="Y590">
        <v>1470</v>
      </c>
    </row>
    <row r="591" spans="1:25" x14ac:dyDescent="0.3">
      <c r="A591" t="s">
        <v>182</v>
      </c>
      <c r="B591" t="s">
        <v>703</v>
      </c>
      <c r="C591" t="s">
        <v>704</v>
      </c>
      <c r="D591" t="s">
        <v>990</v>
      </c>
      <c r="E591" t="s">
        <v>50</v>
      </c>
      <c r="L591" t="s">
        <v>2790</v>
      </c>
      <c r="Q591" t="s">
        <v>2890</v>
      </c>
      <c r="R591" t="s">
        <v>33</v>
      </c>
      <c r="S591">
        <v>2022</v>
      </c>
      <c r="Y591">
        <v>1471</v>
      </c>
    </row>
    <row r="592" spans="1:25" x14ac:dyDescent="0.3">
      <c r="A592" t="s">
        <v>182</v>
      </c>
      <c r="B592" t="s">
        <v>703</v>
      </c>
      <c r="C592" t="s">
        <v>704</v>
      </c>
      <c r="D592" t="s">
        <v>708</v>
      </c>
      <c r="E592" t="s">
        <v>50</v>
      </c>
      <c r="L592" t="s">
        <v>2790</v>
      </c>
      <c r="Q592" t="s">
        <v>2890</v>
      </c>
      <c r="R592" t="s">
        <v>33</v>
      </c>
      <c r="S592">
        <v>2022</v>
      </c>
      <c r="Y592">
        <v>1472</v>
      </c>
    </row>
    <row r="593" spans="1:25" x14ac:dyDescent="0.3">
      <c r="A593" t="s">
        <v>182</v>
      </c>
      <c r="B593" t="s">
        <v>703</v>
      </c>
      <c r="C593" t="s">
        <v>704</v>
      </c>
      <c r="D593" t="s">
        <v>709</v>
      </c>
      <c r="E593" t="s">
        <v>50</v>
      </c>
      <c r="L593" t="s">
        <v>2790</v>
      </c>
      <c r="Q593" t="s">
        <v>2890</v>
      </c>
      <c r="R593" t="s">
        <v>33</v>
      </c>
      <c r="S593">
        <v>2022</v>
      </c>
      <c r="Y593">
        <v>1473</v>
      </c>
    </row>
    <row r="594" spans="1:25" x14ac:dyDescent="0.3">
      <c r="A594" t="s">
        <v>182</v>
      </c>
      <c r="B594" t="s">
        <v>703</v>
      </c>
      <c r="C594" t="s">
        <v>704</v>
      </c>
      <c r="D594" t="s">
        <v>710</v>
      </c>
      <c r="E594" t="s">
        <v>50</v>
      </c>
      <c r="L594" t="s">
        <v>2790</v>
      </c>
      <c r="Q594" t="s">
        <v>2890</v>
      </c>
      <c r="R594" t="s">
        <v>33</v>
      </c>
      <c r="S594">
        <v>2022</v>
      </c>
      <c r="Y594">
        <v>1474</v>
      </c>
    </row>
    <row r="595" spans="1:25" x14ac:dyDescent="0.3">
      <c r="A595" t="s">
        <v>182</v>
      </c>
      <c r="B595" t="s">
        <v>703</v>
      </c>
      <c r="C595" t="s">
        <v>704</v>
      </c>
      <c r="D595" t="s">
        <v>711</v>
      </c>
      <c r="E595" t="s">
        <v>50</v>
      </c>
      <c r="L595" t="s">
        <v>2790</v>
      </c>
      <c r="Q595" t="s">
        <v>2890</v>
      </c>
      <c r="R595" t="s">
        <v>33</v>
      </c>
      <c r="S595">
        <v>2022</v>
      </c>
      <c r="Y595">
        <v>1475</v>
      </c>
    </row>
    <row r="596" spans="1:25" x14ac:dyDescent="0.3">
      <c r="A596" t="s">
        <v>182</v>
      </c>
      <c r="B596" t="s">
        <v>703</v>
      </c>
      <c r="C596" t="s">
        <v>704</v>
      </c>
      <c r="D596" t="s">
        <v>712</v>
      </c>
      <c r="E596" t="s">
        <v>50</v>
      </c>
      <c r="L596" t="s">
        <v>2790</v>
      </c>
      <c r="Q596" t="s">
        <v>2890</v>
      </c>
      <c r="R596" t="s">
        <v>33</v>
      </c>
      <c r="S596">
        <v>2022</v>
      </c>
      <c r="Y596">
        <v>1476</v>
      </c>
    </row>
    <row r="597" spans="1:25" x14ac:dyDescent="0.3">
      <c r="A597" t="s">
        <v>182</v>
      </c>
      <c r="B597" t="s">
        <v>703</v>
      </c>
      <c r="C597" t="s">
        <v>704</v>
      </c>
      <c r="D597" t="s">
        <v>713</v>
      </c>
      <c r="E597" t="s">
        <v>50</v>
      </c>
      <c r="L597" t="s">
        <v>2790</v>
      </c>
      <c r="Q597" t="s">
        <v>2890</v>
      </c>
      <c r="R597" t="s">
        <v>33</v>
      </c>
      <c r="S597">
        <v>2022</v>
      </c>
      <c r="Y597">
        <v>1477</v>
      </c>
    </row>
    <row r="598" spans="1:25" x14ac:dyDescent="0.3">
      <c r="A598" t="s">
        <v>182</v>
      </c>
      <c r="B598" t="s">
        <v>703</v>
      </c>
      <c r="C598" t="s">
        <v>704</v>
      </c>
      <c r="D598" t="s">
        <v>714</v>
      </c>
      <c r="E598" t="s">
        <v>50</v>
      </c>
      <c r="L598" t="s">
        <v>2790</v>
      </c>
      <c r="Q598" t="s">
        <v>2890</v>
      </c>
      <c r="R598" t="s">
        <v>33</v>
      </c>
      <c r="S598">
        <v>2022</v>
      </c>
      <c r="Y598">
        <v>1478</v>
      </c>
    </row>
    <row r="599" spans="1:25" x14ac:dyDescent="0.3">
      <c r="A599" t="s">
        <v>182</v>
      </c>
      <c r="B599" t="s">
        <v>703</v>
      </c>
      <c r="C599" t="s">
        <v>704</v>
      </c>
      <c r="D599" t="s">
        <v>715</v>
      </c>
      <c r="E599" t="s">
        <v>50</v>
      </c>
      <c r="L599" t="s">
        <v>2790</v>
      </c>
      <c r="Q599" t="s">
        <v>2890</v>
      </c>
      <c r="R599" t="s">
        <v>33</v>
      </c>
      <c r="S599">
        <v>2022</v>
      </c>
      <c r="Y599">
        <v>1479</v>
      </c>
    </row>
    <row r="600" spans="1:25" x14ac:dyDescent="0.3">
      <c r="A600" t="s">
        <v>182</v>
      </c>
      <c r="B600" t="s">
        <v>703</v>
      </c>
      <c r="C600" t="s">
        <v>716</v>
      </c>
      <c r="D600"/>
      <c r="E600" t="s">
        <v>34</v>
      </c>
      <c r="F600" t="s">
        <v>719</v>
      </c>
      <c r="G600" t="s">
        <v>718</v>
      </c>
      <c r="H600" t="s">
        <v>717</v>
      </c>
      <c r="I600" t="s">
        <v>36</v>
      </c>
      <c r="L600" t="s">
        <v>2790</v>
      </c>
      <c r="Q600" t="s">
        <v>2890</v>
      </c>
      <c r="R600" t="s">
        <v>33</v>
      </c>
      <c r="S600">
        <v>2022</v>
      </c>
      <c r="U600" t="s">
        <v>2819</v>
      </c>
      <c r="Y600">
        <v>1480</v>
      </c>
    </row>
    <row r="601" spans="1:25" x14ac:dyDescent="0.3">
      <c r="A601" s="2" t="s">
        <v>182</v>
      </c>
      <c r="B601" s="2" t="s">
        <v>720</v>
      </c>
      <c r="C601" s="2"/>
      <c r="D601" s="2"/>
      <c r="E601" s="2" t="s">
        <v>31</v>
      </c>
      <c r="F601" s="2" t="s">
        <v>720</v>
      </c>
      <c r="G601" s="2"/>
      <c r="H601" s="2"/>
      <c r="I601" s="2" t="s">
        <v>1740</v>
      </c>
      <c r="J601" s="2"/>
      <c r="K601" s="2"/>
      <c r="L601" s="2" t="s">
        <v>2790</v>
      </c>
      <c r="M601" s="2"/>
      <c r="N601" s="2"/>
      <c r="O601" s="2"/>
      <c r="P601" s="2"/>
      <c r="Q601" s="2" t="s">
        <v>2890</v>
      </c>
      <c r="R601" s="2" t="s">
        <v>33</v>
      </c>
      <c r="S601" s="2">
        <v>2022</v>
      </c>
      <c r="T601" s="2"/>
      <c r="U601" s="2" t="s">
        <v>720</v>
      </c>
      <c r="V601" s="2" t="s">
        <v>2520</v>
      </c>
      <c r="W601" s="2"/>
      <c r="X601" s="2"/>
      <c r="Y601" s="2">
        <v>1481</v>
      </c>
    </row>
    <row r="602" spans="1:25" x14ac:dyDescent="0.3">
      <c r="A602" t="s">
        <v>182</v>
      </c>
      <c r="B602" t="s">
        <v>720</v>
      </c>
      <c r="C602" t="s">
        <v>721</v>
      </c>
      <c r="D602"/>
      <c r="E602" t="s">
        <v>34</v>
      </c>
      <c r="F602" t="s">
        <v>723</v>
      </c>
      <c r="G602" t="s">
        <v>48</v>
      </c>
      <c r="H602" t="s">
        <v>722</v>
      </c>
      <c r="I602" t="s">
        <v>36</v>
      </c>
      <c r="L602" t="s">
        <v>2790</v>
      </c>
      <c r="Q602" t="s">
        <v>2890</v>
      </c>
      <c r="R602" t="s">
        <v>33</v>
      </c>
      <c r="S602">
        <v>2022</v>
      </c>
      <c r="U602" t="s">
        <v>724</v>
      </c>
      <c r="Y602">
        <v>1482</v>
      </c>
    </row>
    <row r="603" spans="1:25" x14ac:dyDescent="0.3">
      <c r="A603" t="s">
        <v>182</v>
      </c>
      <c r="B603" t="s">
        <v>720</v>
      </c>
      <c r="C603" t="s">
        <v>721</v>
      </c>
      <c r="D603" t="s">
        <v>69</v>
      </c>
      <c r="E603" t="s">
        <v>50</v>
      </c>
      <c r="L603" t="s">
        <v>2790</v>
      </c>
      <c r="Q603" t="s">
        <v>2890</v>
      </c>
      <c r="R603" t="s">
        <v>33</v>
      </c>
      <c r="S603">
        <v>2022</v>
      </c>
      <c r="Y603">
        <v>1483</v>
      </c>
    </row>
    <row r="604" spans="1:25" x14ac:dyDescent="0.3">
      <c r="A604" t="s">
        <v>182</v>
      </c>
      <c r="B604" t="s">
        <v>720</v>
      </c>
      <c r="C604" t="s">
        <v>721</v>
      </c>
      <c r="D604" t="s">
        <v>990</v>
      </c>
      <c r="E604" t="s">
        <v>50</v>
      </c>
      <c r="L604" t="s">
        <v>2790</v>
      </c>
      <c r="Q604" t="s">
        <v>2890</v>
      </c>
      <c r="R604" t="s">
        <v>33</v>
      </c>
      <c r="S604">
        <v>2022</v>
      </c>
      <c r="Y604">
        <v>1484</v>
      </c>
    </row>
    <row r="605" spans="1:25" x14ac:dyDescent="0.3">
      <c r="A605" t="s">
        <v>182</v>
      </c>
      <c r="B605" t="s">
        <v>720</v>
      </c>
      <c r="C605" t="s">
        <v>721</v>
      </c>
      <c r="D605" t="s">
        <v>725</v>
      </c>
      <c r="E605" t="s">
        <v>50</v>
      </c>
      <c r="L605" t="s">
        <v>2790</v>
      </c>
      <c r="Q605" t="s">
        <v>2890</v>
      </c>
      <c r="R605" t="s">
        <v>33</v>
      </c>
      <c r="S605">
        <v>2022</v>
      </c>
      <c r="Y605">
        <v>1485</v>
      </c>
    </row>
    <row r="606" spans="1:25" x14ac:dyDescent="0.3">
      <c r="A606" t="s">
        <v>182</v>
      </c>
      <c r="B606" t="s">
        <v>720</v>
      </c>
      <c r="C606" t="s">
        <v>721</v>
      </c>
      <c r="D606" t="s">
        <v>726</v>
      </c>
      <c r="E606" t="s">
        <v>50</v>
      </c>
      <c r="L606" t="s">
        <v>2790</v>
      </c>
      <c r="Q606" t="s">
        <v>2890</v>
      </c>
      <c r="R606" t="s">
        <v>33</v>
      </c>
      <c r="S606">
        <v>2022</v>
      </c>
      <c r="Y606">
        <v>1486</v>
      </c>
    </row>
    <row r="607" spans="1:25" x14ac:dyDescent="0.3">
      <c r="A607" t="s">
        <v>182</v>
      </c>
      <c r="B607" t="s">
        <v>720</v>
      </c>
      <c r="C607" t="s">
        <v>721</v>
      </c>
      <c r="D607" t="s">
        <v>727</v>
      </c>
      <c r="E607" t="s">
        <v>50</v>
      </c>
      <c r="L607" t="s">
        <v>2790</v>
      </c>
      <c r="Q607" t="s">
        <v>2890</v>
      </c>
      <c r="R607" t="s">
        <v>33</v>
      </c>
      <c r="S607">
        <v>2022</v>
      </c>
      <c r="Y607">
        <v>1487</v>
      </c>
    </row>
    <row r="608" spans="1:25" x14ac:dyDescent="0.3">
      <c r="A608" t="s">
        <v>182</v>
      </c>
      <c r="B608" t="s">
        <v>720</v>
      </c>
      <c r="C608" t="s">
        <v>721</v>
      </c>
      <c r="D608" t="s">
        <v>728</v>
      </c>
      <c r="E608" t="s">
        <v>50</v>
      </c>
      <c r="L608" t="s">
        <v>2790</v>
      </c>
      <c r="Q608" t="s">
        <v>2890</v>
      </c>
      <c r="R608" t="s">
        <v>33</v>
      </c>
      <c r="S608">
        <v>2022</v>
      </c>
      <c r="Y608">
        <v>1488</v>
      </c>
    </row>
    <row r="609" spans="1:25" x14ac:dyDescent="0.3">
      <c r="A609" t="s">
        <v>182</v>
      </c>
      <c r="B609" t="s">
        <v>720</v>
      </c>
      <c r="C609" t="s">
        <v>721</v>
      </c>
      <c r="D609" t="s">
        <v>729</v>
      </c>
      <c r="E609" t="s">
        <v>50</v>
      </c>
      <c r="L609" t="s">
        <v>2790</v>
      </c>
      <c r="Q609" t="s">
        <v>2890</v>
      </c>
      <c r="R609" t="s">
        <v>33</v>
      </c>
      <c r="S609">
        <v>2022</v>
      </c>
      <c r="Y609">
        <v>1489</v>
      </c>
    </row>
    <row r="610" spans="1:25" x14ac:dyDescent="0.3">
      <c r="A610" t="s">
        <v>182</v>
      </c>
      <c r="B610" t="s">
        <v>720</v>
      </c>
      <c r="C610" t="s">
        <v>721</v>
      </c>
      <c r="D610" t="s">
        <v>730</v>
      </c>
      <c r="E610" t="s">
        <v>50</v>
      </c>
      <c r="L610" t="s">
        <v>2790</v>
      </c>
      <c r="Q610" t="s">
        <v>2890</v>
      </c>
      <c r="R610" t="s">
        <v>33</v>
      </c>
      <c r="S610">
        <v>2022</v>
      </c>
      <c r="Y610">
        <v>1490</v>
      </c>
    </row>
    <row r="611" spans="1:25" x14ac:dyDescent="0.3">
      <c r="A611" t="s">
        <v>182</v>
      </c>
      <c r="B611" t="s">
        <v>720</v>
      </c>
      <c r="C611" t="s">
        <v>721</v>
      </c>
      <c r="D611" t="s">
        <v>731</v>
      </c>
      <c r="E611" t="s">
        <v>50</v>
      </c>
      <c r="L611" t="s">
        <v>2790</v>
      </c>
      <c r="Q611" t="s">
        <v>2890</v>
      </c>
      <c r="R611" t="s">
        <v>33</v>
      </c>
      <c r="S611">
        <v>2022</v>
      </c>
      <c r="Y611">
        <v>1491</v>
      </c>
    </row>
    <row r="612" spans="1:25" x14ac:dyDescent="0.3">
      <c r="A612" t="s">
        <v>182</v>
      </c>
      <c r="B612" t="s">
        <v>720</v>
      </c>
      <c r="C612" t="s">
        <v>721</v>
      </c>
      <c r="D612" t="s">
        <v>732</v>
      </c>
      <c r="E612" t="s">
        <v>50</v>
      </c>
      <c r="L612" t="s">
        <v>2790</v>
      </c>
      <c r="Q612" t="s">
        <v>2890</v>
      </c>
      <c r="R612" t="s">
        <v>33</v>
      </c>
      <c r="S612">
        <v>2022</v>
      </c>
      <c r="Y612">
        <v>1492</v>
      </c>
    </row>
    <row r="613" spans="1:25" x14ac:dyDescent="0.3">
      <c r="A613" t="s">
        <v>182</v>
      </c>
      <c r="B613" t="s">
        <v>720</v>
      </c>
      <c r="C613" t="s">
        <v>721</v>
      </c>
      <c r="D613" t="s">
        <v>733</v>
      </c>
      <c r="E613" t="s">
        <v>50</v>
      </c>
      <c r="L613" t="s">
        <v>2790</v>
      </c>
      <c r="Q613" t="s">
        <v>2890</v>
      </c>
      <c r="R613" t="s">
        <v>33</v>
      </c>
      <c r="S613">
        <v>2022</v>
      </c>
      <c r="Y613">
        <v>1493</v>
      </c>
    </row>
    <row r="614" spans="1:25" x14ac:dyDescent="0.3">
      <c r="A614" t="s">
        <v>182</v>
      </c>
      <c r="B614" t="s">
        <v>720</v>
      </c>
      <c r="C614" t="s">
        <v>721</v>
      </c>
      <c r="D614" t="s">
        <v>734</v>
      </c>
      <c r="E614" t="s">
        <v>50</v>
      </c>
      <c r="L614" t="s">
        <v>2790</v>
      </c>
      <c r="Q614" t="s">
        <v>2890</v>
      </c>
      <c r="R614" t="s">
        <v>33</v>
      </c>
      <c r="S614">
        <v>2022</v>
      </c>
      <c r="Y614">
        <v>1494</v>
      </c>
    </row>
    <row r="615" spans="1:25" x14ac:dyDescent="0.3">
      <c r="A615" t="s">
        <v>182</v>
      </c>
      <c r="B615" t="s">
        <v>720</v>
      </c>
      <c r="C615" t="s">
        <v>721</v>
      </c>
      <c r="D615" t="s">
        <v>735</v>
      </c>
      <c r="E615" t="s">
        <v>50</v>
      </c>
      <c r="L615" t="s">
        <v>2790</v>
      </c>
      <c r="Q615" t="s">
        <v>2890</v>
      </c>
      <c r="R615" t="s">
        <v>33</v>
      </c>
      <c r="S615">
        <v>2022</v>
      </c>
      <c r="Y615">
        <v>1495</v>
      </c>
    </row>
    <row r="616" spans="1:25" x14ac:dyDescent="0.3">
      <c r="A616" s="2" t="s">
        <v>182</v>
      </c>
      <c r="B616" s="2" t="s">
        <v>736</v>
      </c>
      <c r="C616" s="2"/>
      <c r="D616" s="2"/>
      <c r="E616" s="2" t="s">
        <v>31</v>
      </c>
      <c r="F616" s="2" t="s">
        <v>736</v>
      </c>
      <c r="G616" s="2"/>
      <c r="H616" s="2"/>
      <c r="I616" s="2" t="s">
        <v>1740</v>
      </c>
      <c r="J616" s="2"/>
      <c r="K616" s="2"/>
      <c r="L616" s="2" t="s">
        <v>2790</v>
      </c>
      <c r="M616" s="2"/>
      <c r="N616" s="2"/>
      <c r="O616" s="2"/>
      <c r="P616" s="2"/>
      <c r="Q616" s="2" t="s">
        <v>2890</v>
      </c>
      <c r="R616" s="2" t="s">
        <v>33</v>
      </c>
      <c r="S616" s="2">
        <v>2022</v>
      </c>
      <c r="T616" s="2"/>
      <c r="U616" s="2" t="s">
        <v>736</v>
      </c>
      <c r="V616" s="2" t="s">
        <v>2520</v>
      </c>
      <c r="W616" s="2"/>
      <c r="X616" s="2"/>
      <c r="Y616" s="2">
        <v>1496</v>
      </c>
    </row>
    <row r="617" spans="1:25" x14ac:dyDescent="0.3">
      <c r="A617" t="s">
        <v>182</v>
      </c>
      <c r="B617" t="s">
        <v>736</v>
      </c>
      <c r="C617" t="s">
        <v>737</v>
      </c>
      <c r="D617"/>
      <c r="E617" t="s">
        <v>34</v>
      </c>
      <c r="F617" t="s">
        <v>739</v>
      </c>
      <c r="G617" t="s">
        <v>48</v>
      </c>
      <c r="H617" t="s">
        <v>738</v>
      </c>
      <c r="I617" t="s">
        <v>36</v>
      </c>
      <c r="L617" t="s">
        <v>2790</v>
      </c>
      <c r="Q617" t="s">
        <v>2890</v>
      </c>
      <c r="R617" t="s">
        <v>33</v>
      </c>
      <c r="S617">
        <v>2022</v>
      </c>
      <c r="U617" t="s">
        <v>740</v>
      </c>
      <c r="Y617">
        <v>1497</v>
      </c>
    </row>
    <row r="618" spans="1:25" x14ac:dyDescent="0.3">
      <c r="A618" t="s">
        <v>182</v>
      </c>
      <c r="B618" t="s">
        <v>736</v>
      </c>
      <c r="C618" t="s">
        <v>737</v>
      </c>
      <c r="D618" t="s">
        <v>69</v>
      </c>
      <c r="E618" t="s">
        <v>50</v>
      </c>
      <c r="L618" t="s">
        <v>2790</v>
      </c>
      <c r="Q618" t="s">
        <v>2890</v>
      </c>
      <c r="R618" t="s">
        <v>33</v>
      </c>
      <c r="S618">
        <v>2022</v>
      </c>
      <c r="Y618">
        <v>1498</v>
      </c>
    </row>
    <row r="619" spans="1:25" x14ac:dyDescent="0.3">
      <c r="A619" t="s">
        <v>182</v>
      </c>
      <c r="B619" t="s">
        <v>736</v>
      </c>
      <c r="C619" t="s">
        <v>737</v>
      </c>
      <c r="D619" t="s">
        <v>990</v>
      </c>
      <c r="E619" t="s">
        <v>50</v>
      </c>
      <c r="L619" t="s">
        <v>2790</v>
      </c>
      <c r="Q619" t="s">
        <v>2890</v>
      </c>
      <c r="R619" t="s">
        <v>33</v>
      </c>
      <c r="S619">
        <v>2022</v>
      </c>
      <c r="Y619">
        <v>1499</v>
      </c>
    </row>
    <row r="620" spans="1:25" x14ac:dyDescent="0.3">
      <c r="A620" t="s">
        <v>182</v>
      </c>
      <c r="B620" t="s">
        <v>736</v>
      </c>
      <c r="C620" t="s">
        <v>737</v>
      </c>
      <c r="D620" t="s">
        <v>741</v>
      </c>
      <c r="E620" t="s">
        <v>50</v>
      </c>
      <c r="L620" t="s">
        <v>2790</v>
      </c>
      <c r="Q620" t="s">
        <v>2890</v>
      </c>
      <c r="R620" t="s">
        <v>33</v>
      </c>
      <c r="S620">
        <v>2022</v>
      </c>
      <c r="Y620">
        <v>1500</v>
      </c>
    </row>
    <row r="621" spans="1:25" x14ac:dyDescent="0.3">
      <c r="A621" t="s">
        <v>182</v>
      </c>
      <c r="B621" t="s">
        <v>736</v>
      </c>
      <c r="C621" t="s">
        <v>737</v>
      </c>
      <c r="D621" t="s">
        <v>742</v>
      </c>
      <c r="E621" t="s">
        <v>50</v>
      </c>
      <c r="L621" t="s">
        <v>2790</v>
      </c>
      <c r="Q621" t="s">
        <v>2890</v>
      </c>
      <c r="R621" t="s">
        <v>33</v>
      </c>
      <c r="S621">
        <v>2022</v>
      </c>
      <c r="Y621">
        <v>1501</v>
      </c>
    </row>
    <row r="622" spans="1:25" x14ac:dyDescent="0.3">
      <c r="A622" t="s">
        <v>182</v>
      </c>
      <c r="B622" t="s">
        <v>736</v>
      </c>
      <c r="C622" t="s">
        <v>737</v>
      </c>
      <c r="D622" t="s">
        <v>743</v>
      </c>
      <c r="E622" t="s">
        <v>50</v>
      </c>
      <c r="L622" t="s">
        <v>2790</v>
      </c>
      <c r="Q622" t="s">
        <v>2890</v>
      </c>
      <c r="R622" t="s">
        <v>33</v>
      </c>
      <c r="S622">
        <v>2022</v>
      </c>
      <c r="Y622">
        <v>1502</v>
      </c>
    </row>
    <row r="623" spans="1:25" x14ac:dyDescent="0.3">
      <c r="A623" s="2" t="s">
        <v>182</v>
      </c>
      <c r="B623" s="2" t="s">
        <v>744</v>
      </c>
      <c r="C623" s="2"/>
      <c r="D623" s="2"/>
      <c r="E623" s="2" t="s">
        <v>31</v>
      </c>
      <c r="F623" s="2" t="s">
        <v>744</v>
      </c>
      <c r="G623" s="2"/>
      <c r="H623" s="2"/>
      <c r="I623" s="2" t="s">
        <v>1740</v>
      </c>
      <c r="J623" s="2"/>
      <c r="K623" s="2"/>
      <c r="L623" s="2" t="s">
        <v>2790</v>
      </c>
      <c r="M623" s="2"/>
      <c r="N623" s="2"/>
      <c r="O623" s="2"/>
      <c r="P623" s="2"/>
      <c r="Q623" s="2" t="s">
        <v>2890</v>
      </c>
      <c r="R623" s="2" t="s">
        <v>33</v>
      </c>
      <c r="S623" s="2">
        <v>2022</v>
      </c>
      <c r="T623" s="2"/>
      <c r="U623" s="2" t="s">
        <v>744</v>
      </c>
      <c r="V623" s="2" t="s">
        <v>2520</v>
      </c>
      <c r="W623" s="2"/>
      <c r="X623" s="2"/>
      <c r="Y623" s="2">
        <v>1503</v>
      </c>
    </row>
    <row r="624" spans="1:25" x14ac:dyDescent="0.3">
      <c r="A624" t="s">
        <v>182</v>
      </c>
      <c r="B624" t="s">
        <v>744</v>
      </c>
      <c r="C624" t="s">
        <v>745</v>
      </c>
      <c r="D624"/>
      <c r="E624" t="s">
        <v>34</v>
      </c>
      <c r="F624" t="s">
        <v>747</v>
      </c>
      <c r="G624" t="s">
        <v>48</v>
      </c>
      <c r="H624" t="s">
        <v>746</v>
      </c>
      <c r="I624" t="s">
        <v>36</v>
      </c>
      <c r="L624" t="s">
        <v>2790</v>
      </c>
      <c r="Q624" t="s">
        <v>2890</v>
      </c>
      <c r="R624" t="s">
        <v>33</v>
      </c>
      <c r="S624">
        <v>2022</v>
      </c>
      <c r="U624" t="s">
        <v>748</v>
      </c>
      <c r="Y624">
        <v>1504</v>
      </c>
    </row>
    <row r="625" spans="1:25" x14ac:dyDescent="0.3">
      <c r="A625" t="s">
        <v>182</v>
      </c>
      <c r="B625" t="s">
        <v>744</v>
      </c>
      <c r="C625" t="s">
        <v>745</v>
      </c>
      <c r="D625" t="s">
        <v>69</v>
      </c>
      <c r="E625" t="s">
        <v>50</v>
      </c>
      <c r="L625" t="s">
        <v>2790</v>
      </c>
      <c r="Q625" t="s">
        <v>2890</v>
      </c>
      <c r="R625" t="s">
        <v>33</v>
      </c>
      <c r="S625">
        <v>2022</v>
      </c>
      <c r="Y625">
        <v>1505</v>
      </c>
    </row>
    <row r="626" spans="1:25" x14ac:dyDescent="0.3">
      <c r="A626" t="s">
        <v>182</v>
      </c>
      <c r="B626" t="s">
        <v>744</v>
      </c>
      <c r="C626" t="s">
        <v>745</v>
      </c>
      <c r="D626" t="s">
        <v>990</v>
      </c>
      <c r="E626" t="s">
        <v>50</v>
      </c>
      <c r="L626" t="s">
        <v>2790</v>
      </c>
      <c r="Q626" t="s">
        <v>2890</v>
      </c>
      <c r="R626" t="s">
        <v>33</v>
      </c>
      <c r="S626">
        <v>2022</v>
      </c>
      <c r="Y626">
        <v>1506</v>
      </c>
    </row>
    <row r="627" spans="1:25" x14ac:dyDescent="0.3">
      <c r="A627" t="s">
        <v>182</v>
      </c>
      <c r="B627" t="s">
        <v>744</v>
      </c>
      <c r="C627" t="s">
        <v>745</v>
      </c>
      <c r="D627" t="s">
        <v>749</v>
      </c>
      <c r="E627" t="s">
        <v>50</v>
      </c>
      <c r="L627" t="s">
        <v>2790</v>
      </c>
      <c r="Q627" t="s">
        <v>2890</v>
      </c>
      <c r="R627" t="s">
        <v>33</v>
      </c>
      <c r="S627">
        <v>2022</v>
      </c>
      <c r="Y627">
        <v>1507</v>
      </c>
    </row>
    <row r="628" spans="1:25" x14ac:dyDescent="0.3">
      <c r="A628" t="s">
        <v>182</v>
      </c>
      <c r="B628" t="s">
        <v>744</v>
      </c>
      <c r="C628" t="s">
        <v>745</v>
      </c>
      <c r="D628" t="s">
        <v>750</v>
      </c>
      <c r="E628" t="s">
        <v>50</v>
      </c>
      <c r="L628" t="s">
        <v>2790</v>
      </c>
      <c r="Q628" t="s">
        <v>2890</v>
      </c>
      <c r="R628" t="s">
        <v>33</v>
      </c>
      <c r="S628">
        <v>2022</v>
      </c>
      <c r="Y628">
        <v>1508</v>
      </c>
    </row>
    <row r="629" spans="1:25" x14ac:dyDescent="0.3">
      <c r="A629" t="s">
        <v>182</v>
      </c>
      <c r="B629" t="s">
        <v>744</v>
      </c>
      <c r="C629" t="s">
        <v>745</v>
      </c>
      <c r="D629" t="s">
        <v>751</v>
      </c>
      <c r="E629" t="s">
        <v>50</v>
      </c>
      <c r="L629" t="s">
        <v>2790</v>
      </c>
      <c r="Q629" t="s">
        <v>2890</v>
      </c>
      <c r="R629" t="s">
        <v>33</v>
      </c>
      <c r="S629">
        <v>2022</v>
      </c>
      <c r="Y629">
        <v>1509</v>
      </c>
    </row>
    <row r="630" spans="1:25" x14ac:dyDescent="0.3">
      <c r="A630" t="s">
        <v>182</v>
      </c>
      <c r="B630" t="s">
        <v>744</v>
      </c>
      <c r="C630" t="s">
        <v>745</v>
      </c>
      <c r="D630" t="s">
        <v>752</v>
      </c>
      <c r="E630" t="s">
        <v>50</v>
      </c>
      <c r="L630" t="s">
        <v>2790</v>
      </c>
      <c r="Q630" t="s">
        <v>2890</v>
      </c>
      <c r="R630" t="s">
        <v>33</v>
      </c>
      <c r="S630">
        <v>2022</v>
      </c>
      <c r="Y630">
        <v>1510</v>
      </c>
    </row>
    <row r="631" spans="1:25" x14ac:dyDescent="0.3">
      <c r="A631" t="s">
        <v>182</v>
      </c>
      <c r="B631" t="s">
        <v>744</v>
      </c>
      <c r="C631" t="s">
        <v>745</v>
      </c>
      <c r="D631" t="s">
        <v>753</v>
      </c>
      <c r="E631" t="s">
        <v>50</v>
      </c>
      <c r="L631" t="s">
        <v>2790</v>
      </c>
      <c r="Q631" t="s">
        <v>2890</v>
      </c>
      <c r="R631" t="s">
        <v>33</v>
      </c>
      <c r="S631">
        <v>2022</v>
      </c>
      <c r="Y631">
        <v>1511</v>
      </c>
    </row>
    <row r="632" spans="1:25" x14ac:dyDescent="0.3">
      <c r="A632" t="s">
        <v>182</v>
      </c>
      <c r="B632" t="s">
        <v>744</v>
      </c>
      <c r="C632" t="s">
        <v>745</v>
      </c>
      <c r="D632" t="s">
        <v>754</v>
      </c>
      <c r="E632" t="s">
        <v>50</v>
      </c>
      <c r="L632" t="s">
        <v>2790</v>
      </c>
      <c r="Q632" t="s">
        <v>2890</v>
      </c>
      <c r="R632" t="s">
        <v>33</v>
      </c>
      <c r="S632">
        <v>2022</v>
      </c>
      <c r="Y632">
        <v>1512</v>
      </c>
    </row>
    <row r="633" spans="1:25" x14ac:dyDescent="0.3">
      <c r="A633" t="s">
        <v>182</v>
      </c>
      <c r="B633" t="s">
        <v>744</v>
      </c>
      <c r="C633" t="s">
        <v>745</v>
      </c>
      <c r="D633" t="s">
        <v>755</v>
      </c>
      <c r="E633" t="s">
        <v>50</v>
      </c>
      <c r="L633" t="s">
        <v>2790</v>
      </c>
      <c r="Q633" t="s">
        <v>2890</v>
      </c>
      <c r="R633" t="s">
        <v>33</v>
      </c>
      <c r="S633">
        <v>2022</v>
      </c>
      <c r="Y633">
        <v>1513</v>
      </c>
    </row>
    <row r="634" spans="1:25" x14ac:dyDescent="0.3">
      <c r="A634" t="s">
        <v>182</v>
      </c>
      <c r="B634" t="s">
        <v>744</v>
      </c>
      <c r="C634" t="s">
        <v>745</v>
      </c>
      <c r="D634" t="s">
        <v>756</v>
      </c>
      <c r="E634" t="s">
        <v>50</v>
      </c>
      <c r="L634" t="s">
        <v>2790</v>
      </c>
      <c r="Q634" t="s">
        <v>2890</v>
      </c>
      <c r="R634" t="s">
        <v>33</v>
      </c>
      <c r="S634">
        <v>2022</v>
      </c>
      <c r="Y634">
        <v>1514</v>
      </c>
    </row>
    <row r="635" spans="1:25" x14ac:dyDescent="0.3">
      <c r="A635" t="s">
        <v>182</v>
      </c>
      <c r="B635" t="s">
        <v>744</v>
      </c>
      <c r="C635" t="s">
        <v>745</v>
      </c>
      <c r="D635" t="s">
        <v>757</v>
      </c>
      <c r="E635" t="s">
        <v>50</v>
      </c>
      <c r="L635" t="s">
        <v>2790</v>
      </c>
      <c r="Q635" t="s">
        <v>2890</v>
      </c>
      <c r="R635" t="s">
        <v>33</v>
      </c>
      <c r="S635">
        <v>2022</v>
      </c>
      <c r="Y635">
        <v>1515</v>
      </c>
    </row>
    <row r="636" spans="1:25" x14ac:dyDescent="0.3">
      <c r="A636" t="s">
        <v>182</v>
      </c>
      <c r="B636" t="s">
        <v>744</v>
      </c>
      <c r="C636" t="s">
        <v>745</v>
      </c>
      <c r="D636" t="s">
        <v>758</v>
      </c>
      <c r="E636" t="s">
        <v>50</v>
      </c>
      <c r="L636" t="s">
        <v>2790</v>
      </c>
      <c r="Q636" t="s">
        <v>2890</v>
      </c>
      <c r="R636" t="s">
        <v>33</v>
      </c>
      <c r="S636">
        <v>2022</v>
      </c>
      <c r="Y636">
        <v>1516</v>
      </c>
    </row>
    <row r="637" spans="1:25" x14ac:dyDescent="0.3">
      <c r="A637" t="s">
        <v>182</v>
      </c>
      <c r="B637" t="s">
        <v>744</v>
      </c>
      <c r="C637" t="s">
        <v>745</v>
      </c>
      <c r="D637" t="s">
        <v>759</v>
      </c>
      <c r="E637" t="s">
        <v>50</v>
      </c>
      <c r="L637" t="s">
        <v>2790</v>
      </c>
      <c r="Q637" t="s">
        <v>2890</v>
      </c>
      <c r="R637" t="s">
        <v>33</v>
      </c>
      <c r="S637">
        <v>2022</v>
      </c>
      <c r="Y637">
        <v>1517</v>
      </c>
    </row>
    <row r="638" spans="1:25" x14ac:dyDescent="0.3">
      <c r="A638" t="s">
        <v>182</v>
      </c>
      <c r="B638" t="s">
        <v>744</v>
      </c>
      <c r="C638" t="s">
        <v>745</v>
      </c>
      <c r="D638" t="s">
        <v>760</v>
      </c>
      <c r="E638" t="s">
        <v>50</v>
      </c>
      <c r="L638" t="s">
        <v>2790</v>
      </c>
      <c r="Q638" t="s">
        <v>2890</v>
      </c>
      <c r="R638" t="s">
        <v>33</v>
      </c>
      <c r="S638">
        <v>2022</v>
      </c>
      <c r="Y638">
        <v>1518</v>
      </c>
    </row>
    <row r="639" spans="1:25" x14ac:dyDescent="0.3">
      <c r="A639" t="s">
        <v>182</v>
      </c>
      <c r="B639" t="s">
        <v>744</v>
      </c>
      <c r="C639" t="s">
        <v>745</v>
      </c>
      <c r="D639" t="s">
        <v>761</v>
      </c>
      <c r="E639" t="s">
        <v>50</v>
      </c>
      <c r="L639" t="s">
        <v>2790</v>
      </c>
      <c r="Q639" t="s">
        <v>2890</v>
      </c>
      <c r="R639" t="s">
        <v>33</v>
      </c>
      <c r="S639">
        <v>2022</v>
      </c>
      <c r="Y639">
        <v>1519</v>
      </c>
    </row>
    <row r="640" spans="1:25" x14ac:dyDescent="0.3">
      <c r="A640" t="s">
        <v>182</v>
      </c>
      <c r="B640" t="s">
        <v>744</v>
      </c>
      <c r="C640" t="s">
        <v>745</v>
      </c>
      <c r="D640" t="s">
        <v>762</v>
      </c>
      <c r="E640" t="s">
        <v>50</v>
      </c>
      <c r="L640" t="s">
        <v>2790</v>
      </c>
      <c r="Q640" t="s">
        <v>2890</v>
      </c>
      <c r="R640" t="s">
        <v>33</v>
      </c>
      <c r="S640">
        <v>2022</v>
      </c>
      <c r="Y640">
        <v>1520</v>
      </c>
    </row>
    <row r="641" spans="1:25" x14ac:dyDescent="0.3">
      <c r="A641" t="s">
        <v>182</v>
      </c>
      <c r="B641" t="s">
        <v>744</v>
      </c>
      <c r="C641" t="s">
        <v>745</v>
      </c>
      <c r="D641" t="s">
        <v>763</v>
      </c>
      <c r="E641" t="s">
        <v>50</v>
      </c>
      <c r="L641" t="s">
        <v>2790</v>
      </c>
      <c r="Q641" t="s">
        <v>2890</v>
      </c>
      <c r="R641" t="s">
        <v>33</v>
      </c>
      <c r="S641">
        <v>2022</v>
      </c>
      <c r="Y641">
        <v>1521</v>
      </c>
    </row>
    <row r="642" spans="1:25" x14ac:dyDescent="0.3">
      <c r="A642" s="2" t="s">
        <v>182</v>
      </c>
      <c r="B642" s="2" t="s">
        <v>764</v>
      </c>
      <c r="C642" s="2"/>
      <c r="D642" s="2"/>
      <c r="E642" s="2" t="s">
        <v>31</v>
      </c>
      <c r="F642" s="2" t="s">
        <v>764</v>
      </c>
      <c r="G642" s="2"/>
      <c r="H642" s="2"/>
      <c r="I642" s="2" t="s">
        <v>1740</v>
      </c>
      <c r="J642" s="2"/>
      <c r="K642" s="2"/>
      <c r="L642" s="2" t="s">
        <v>2790</v>
      </c>
      <c r="M642" s="2"/>
      <c r="N642" s="2"/>
      <c r="O642" s="2"/>
      <c r="P642" s="2"/>
      <c r="Q642" s="2" t="s">
        <v>2890</v>
      </c>
      <c r="R642" s="2" t="s">
        <v>33</v>
      </c>
      <c r="S642" s="2">
        <v>2022</v>
      </c>
      <c r="T642" s="2"/>
      <c r="U642" s="2" t="s">
        <v>764</v>
      </c>
      <c r="V642" s="2" t="s">
        <v>2520</v>
      </c>
      <c r="W642" s="2"/>
      <c r="X642" s="2"/>
      <c r="Y642" s="2">
        <v>1522</v>
      </c>
    </row>
    <row r="643" spans="1:25" x14ac:dyDescent="0.3">
      <c r="A643" t="s">
        <v>182</v>
      </c>
      <c r="B643" t="s">
        <v>764</v>
      </c>
      <c r="C643" t="s">
        <v>765</v>
      </c>
      <c r="D643"/>
      <c r="E643" t="s">
        <v>34</v>
      </c>
      <c r="F643" t="s">
        <v>767</v>
      </c>
      <c r="G643" t="s">
        <v>48</v>
      </c>
      <c r="H643" t="s">
        <v>766</v>
      </c>
      <c r="I643" t="s">
        <v>36</v>
      </c>
      <c r="L643" t="s">
        <v>2790</v>
      </c>
      <c r="Q643" t="s">
        <v>2890</v>
      </c>
      <c r="R643" t="s">
        <v>33</v>
      </c>
      <c r="S643">
        <v>2022</v>
      </c>
      <c r="U643" t="s">
        <v>768</v>
      </c>
      <c r="Y643">
        <v>1523</v>
      </c>
    </row>
    <row r="644" spans="1:25" x14ac:dyDescent="0.3">
      <c r="A644" t="s">
        <v>182</v>
      </c>
      <c r="B644" t="s">
        <v>764</v>
      </c>
      <c r="C644" t="s">
        <v>765</v>
      </c>
      <c r="D644" t="s">
        <v>69</v>
      </c>
      <c r="E644" t="s">
        <v>50</v>
      </c>
      <c r="L644" t="s">
        <v>2790</v>
      </c>
      <c r="Q644" t="s">
        <v>2890</v>
      </c>
      <c r="R644" t="s">
        <v>33</v>
      </c>
      <c r="S644">
        <v>2022</v>
      </c>
      <c r="Y644">
        <v>1524</v>
      </c>
    </row>
    <row r="645" spans="1:25" x14ac:dyDescent="0.3">
      <c r="A645" t="s">
        <v>182</v>
      </c>
      <c r="B645" t="s">
        <v>764</v>
      </c>
      <c r="C645" t="s">
        <v>765</v>
      </c>
      <c r="D645" t="s">
        <v>990</v>
      </c>
      <c r="E645" t="s">
        <v>50</v>
      </c>
      <c r="L645" t="s">
        <v>2790</v>
      </c>
      <c r="Q645" t="s">
        <v>2890</v>
      </c>
      <c r="R645" t="s">
        <v>33</v>
      </c>
      <c r="S645">
        <v>2022</v>
      </c>
      <c r="Y645">
        <v>1525</v>
      </c>
    </row>
    <row r="646" spans="1:25" x14ac:dyDescent="0.3">
      <c r="A646" t="s">
        <v>182</v>
      </c>
      <c r="B646" t="s">
        <v>764</v>
      </c>
      <c r="C646" t="s">
        <v>765</v>
      </c>
      <c r="D646" t="s">
        <v>769</v>
      </c>
      <c r="E646" t="s">
        <v>50</v>
      </c>
      <c r="L646" t="s">
        <v>2790</v>
      </c>
      <c r="Q646" t="s">
        <v>2890</v>
      </c>
      <c r="R646" t="s">
        <v>33</v>
      </c>
      <c r="S646">
        <v>2022</v>
      </c>
      <c r="Y646">
        <v>1526</v>
      </c>
    </row>
    <row r="647" spans="1:25" x14ac:dyDescent="0.3">
      <c r="A647" s="2" t="s">
        <v>182</v>
      </c>
      <c r="B647" s="2" t="s">
        <v>770</v>
      </c>
      <c r="C647" s="2"/>
      <c r="D647" s="2"/>
      <c r="E647" s="2" t="s">
        <v>31</v>
      </c>
      <c r="F647" s="2" t="s">
        <v>770</v>
      </c>
      <c r="G647" s="2"/>
      <c r="H647" s="2"/>
      <c r="I647" s="2" t="s">
        <v>1740</v>
      </c>
      <c r="J647" s="2"/>
      <c r="K647" s="2"/>
      <c r="L647" s="2" t="s">
        <v>2790</v>
      </c>
      <c r="M647" s="2"/>
      <c r="N647" s="2"/>
      <c r="O647" s="2"/>
      <c r="P647" s="2"/>
      <c r="Q647" s="2" t="s">
        <v>2890</v>
      </c>
      <c r="R647" s="2" t="s">
        <v>33</v>
      </c>
      <c r="S647" s="2">
        <v>2022</v>
      </c>
      <c r="T647" s="2"/>
      <c r="U647" s="2" t="s">
        <v>770</v>
      </c>
      <c r="V647" s="2" t="s">
        <v>2520</v>
      </c>
      <c r="W647" s="2"/>
      <c r="X647" s="2"/>
      <c r="Y647" s="2">
        <v>1527</v>
      </c>
    </row>
    <row r="648" spans="1:25" x14ac:dyDescent="0.3">
      <c r="A648" t="s">
        <v>182</v>
      </c>
      <c r="B648" t="s">
        <v>770</v>
      </c>
      <c r="C648" t="s">
        <v>771</v>
      </c>
      <c r="D648"/>
      <c r="E648" t="s">
        <v>34</v>
      </c>
      <c r="F648" t="s">
        <v>773</v>
      </c>
      <c r="G648" t="s">
        <v>48</v>
      </c>
      <c r="H648" t="s">
        <v>772</v>
      </c>
      <c r="I648" t="s">
        <v>36</v>
      </c>
      <c r="L648" t="s">
        <v>2790</v>
      </c>
      <c r="Q648" t="s">
        <v>2890</v>
      </c>
      <c r="R648" t="s">
        <v>33</v>
      </c>
      <c r="S648">
        <v>2022</v>
      </c>
      <c r="U648" t="s">
        <v>774</v>
      </c>
      <c r="Y648">
        <v>1528</v>
      </c>
    </row>
    <row r="649" spans="1:25" x14ac:dyDescent="0.3">
      <c r="A649" t="s">
        <v>182</v>
      </c>
      <c r="B649" t="s">
        <v>770</v>
      </c>
      <c r="C649" t="s">
        <v>771</v>
      </c>
      <c r="D649" t="s">
        <v>69</v>
      </c>
      <c r="E649" t="s">
        <v>50</v>
      </c>
      <c r="L649" t="s">
        <v>2790</v>
      </c>
      <c r="Q649" t="s">
        <v>2890</v>
      </c>
      <c r="R649" t="s">
        <v>33</v>
      </c>
      <c r="S649">
        <v>2022</v>
      </c>
      <c r="Y649">
        <v>1529</v>
      </c>
    </row>
    <row r="650" spans="1:25" x14ac:dyDescent="0.3">
      <c r="A650" t="s">
        <v>182</v>
      </c>
      <c r="B650" t="s">
        <v>770</v>
      </c>
      <c r="C650" t="s">
        <v>771</v>
      </c>
      <c r="D650" t="s">
        <v>990</v>
      </c>
      <c r="E650" t="s">
        <v>50</v>
      </c>
      <c r="L650" t="s">
        <v>2790</v>
      </c>
      <c r="Q650" t="s">
        <v>2890</v>
      </c>
      <c r="R650" t="s">
        <v>33</v>
      </c>
      <c r="S650">
        <v>2022</v>
      </c>
      <c r="Y650">
        <v>1530</v>
      </c>
    </row>
    <row r="651" spans="1:25" x14ac:dyDescent="0.3">
      <c r="A651" t="s">
        <v>182</v>
      </c>
      <c r="B651" t="s">
        <v>770</v>
      </c>
      <c r="C651" t="s">
        <v>771</v>
      </c>
      <c r="D651" t="s">
        <v>775</v>
      </c>
      <c r="E651" t="s">
        <v>50</v>
      </c>
      <c r="L651" t="s">
        <v>2790</v>
      </c>
      <c r="Q651" t="s">
        <v>2890</v>
      </c>
      <c r="R651" t="s">
        <v>33</v>
      </c>
      <c r="S651">
        <v>2022</v>
      </c>
      <c r="Y651">
        <v>1531</v>
      </c>
    </row>
    <row r="652" spans="1:25" x14ac:dyDescent="0.3">
      <c r="A652" t="s">
        <v>182</v>
      </c>
      <c r="B652" t="s">
        <v>770</v>
      </c>
      <c r="C652" t="s">
        <v>771</v>
      </c>
      <c r="D652" t="s">
        <v>776</v>
      </c>
      <c r="E652" t="s">
        <v>50</v>
      </c>
      <c r="L652" t="s">
        <v>2790</v>
      </c>
      <c r="Q652" t="s">
        <v>2890</v>
      </c>
      <c r="R652" t="s">
        <v>33</v>
      </c>
      <c r="S652">
        <v>2022</v>
      </c>
      <c r="Y652">
        <v>1532</v>
      </c>
    </row>
    <row r="653" spans="1:25" x14ac:dyDescent="0.3">
      <c r="A653" t="s">
        <v>182</v>
      </c>
      <c r="B653" t="s">
        <v>770</v>
      </c>
      <c r="C653" t="s">
        <v>771</v>
      </c>
      <c r="D653" t="s">
        <v>777</v>
      </c>
      <c r="E653" t="s">
        <v>50</v>
      </c>
      <c r="L653" t="s">
        <v>2790</v>
      </c>
      <c r="Q653" t="s">
        <v>2890</v>
      </c>
      <c r="R653" t="s">
        <v>33</v>
      </c>
      <c r="S653">
        <v>2022</v>
      </c>
      <c r="Y653">
        <v>1533</v>
      </c>
    </row>
    <row r="654" spans="1:25" x14ac:dyDescent="0.3">
      <c r="A654" t="s">
        <v>182</v>
      </c>
      <c r="B654" t="s">
        <v>770</v>
      </c>
      <c r="C654" t="s">
        <v>771</v>
      </c>
      <c r="D654" t="s">
        <v>778</v>
      </c>
      <c r="E654" t="s">
        <v>50</v>
      </c>
      <c r="L654" t="s">
        <v>2790</v>
      </c>
      <c r="Q654" t="s">
        <v>2890</v>
      </c>
      <c r="R654" t="s">
        <v>33</v>
      </c>
      <c r="S654">
        <v>2022</v>
      </c>
      <c r="Y654">
        <v>1534</v>
      </c>
    </row>
    <row r="655" spans="1:25" x14ac:dyDescent="0.3">
      <c r="A655" t="s">
        <v>182</v>
      </c>
      <c r="B655" t="s">
        <v>770</v>
      </c>
      <c r="C655" t="s">
        <v>771</v>
      </c>
      <c r="D655" t="s">
        <v>779</v>
      </c>
      <c r="E655" t="s">
        <v>50</v>
      </c>
      <c r="L655" t="s">
        <v>2790</v>
      </c>
      <c r="Q655" t="s">
        <v>2890</v>
      </c>
      <c r="R655" t="s">
        <v>33</v>
      </c>
      <c r="S655">
        <v>2022</v>
      </c>
      <c r="Y655">
        <v>1535</v>
      </c>
    </row>
    <row r="656" spans="1:25" x14ac:dyDescent="0.3">
      <c r="A656" t="s">
        <v>182</v>
      </c>
      <c r="B656" t="s">
        <v>770</v>
      </c>
      <c r="C656" t="s">
        <v>771</v>
      </c>
      <c r="D656" t="s">
        <v>780</v>
      </c>
      <c r="E656" t="s">
        <v>50</v>
      </c>
      <c r="L656" t="s">
        <v>2790</v>
      </c>
      <c r="Q656" t="s">
        <v>2890</v>
      </c>
      <c r="R656" t="s">
        <v>33</v>
      </c>
      <c r="S656">
        <v>2022</v>
      </c>
      <c r="Y656">
        <v>1536</v>
      </c>
    </row>
    <row r="657" spans="1:25" x14ac:dyDescent="0.3">
      <c r="A657" t="s">
        <v>182</v>
      </c>
      <c r="B657" t="s">
        <v>770</v>
      </c>
      <c r="C657" t="s">
        <v>771</v>
      </c>
      <c r="D657" t="s">
        <v>781</v>
      </c>
      <c r="E657" t="s">
        <v>50</v>
      </c>
      <c r="L657" t="s">
        <v>2790</v>
      </c>
      <c r="Q657" t="s">
        <v>2890</v>
      </c>
      <c r="R657" t="s">
        <v>33</v>
      </c>
      <c r="S657">
        <v>2022</v>
      </c>
      <c r="Y657">
        <v>1537</v>
      </c>
    </row>
    <row r="658" spans="1:25" x14ac:dyDescent="0.3">
      <c r="A658" s="2" t="s">
        <v>182</v>
      </c>
      <c r="B658" s="2" t="s">
        <v>782</v>
      </c>
      <c r="C658" s="2"/>
      <c r="D658" s="2"/>
      <c r="E658" s="2" t="s">
        <v>31</v>
      </c>
      <c r="F658" s="2" t="s">
        <v>782</v>
      </c>
      <c r="G658" s="2"/>
      <c r="H658" s="2"/>
      <c r="I658" s="2" t="s">
        <v>1740</v>
      </c>
      <c r="J658" s="2"/>
      <c r="K658" s="2"/>
      <c r="L658" s="2" t="s">
        <v>2790</v>
      </c>
      <c r="M658" s="2"/>
      <c r="N658" s="2"/>
      <c r="O658" s="2"/>
      <c r="P658" s="2"/>
      <c r="Q658" s="2" t="s">
        <v>2890</v>
      </c>
      <c r="R658" s="2" t="s">
        <v>33</v>
      </c>
      <c r="S658" s="2">
        <v>2022</v>
      </c>
      <c r="T658" s="2"/>
      <c r="U658" s="2" t="s">
        <v>782</v>
      </c>
      <c r="V658" s="2" t="s">
        <v>2520</v>
      </c>
      <c r="W658" s="2"/>
      <c r="X658" s="2"/>
      <c r="Y658" s="2">
        <v>1538</v>
      </c>
    </row>
    <row r="659" spans="1:25" x14ac:dyDescent="0.3">
      <c r="A659" t="s">
        <v>182</v>
      </c>
      <c r="B659" t="s">
        <v>782</v>
      </c>
      <c r="C659" t="s">
        <v>783</v>
      </c>
      <c r="D659"/>
      <c r="E659" t="s">
        <v>34</v>
      </c>
      <c r="F659" t="s">
        <v>785</v>
      </c>
      <c r="G659" t="s">
        <v>48</v>
      </c>
      <c r="H659" t="s">
        <v>784</v>
      </c>
      <c r="I659" t="s">
        <v>36</v>
      </c>
      <c r="L659" t="s">
        <v>2790</v>
      </c>
      <c r="Q659" t="s">
        <v>2890</v>
      </c>
      <c r="R659" t="s">
        <v>33</v>
      </c>
      <c r="S659">
        <v>2022</v>
      </c>
      <c r="U659" t="s">
        <v>786</v>
      </c>
      <c r="Y659">
        <v>1539</v>
      </c>
    </row>
    <row r="660" spans="1:25" x14ac:dyDescent="0.3">
      <c r="A660" t="s">
        <v>182</v>
      </c>
      <c r="B660" t="s">
        <v>782</v>
      </c>
      <c r="C660" t="s">
        <v>783</v>
      </c>
      <c r="D660" t="s">
        <v>69</v>
      </c>
      <c r="E660" t="s">
        <v>50</v>
      </c>
      <c r="L660" t="s">
        <v>2790</v>
      </c>
      <c r="Q660" t="s">
        <v>2890</v>
      </c>
      <c r="R660" t="s">
        <v>33</v>
      </c>
      <c r="S660">
        <v>2022</v>
      </c>
      <c r="Y660">
        <v>1540</v>
      </c>
    </row>
    <row r="661" spans="1:25" x14ac:dyDescent="0.3">
      <c r="A661" t="s">
        <v>182</v>
      </c>
      <c r="B661" t="s">
        <v>782</v>
      </c>
      <c r="C661" t="s">
        <v>783</v>
      </c>
      <c r="D661" t="s">
        <v>990</v>
      </c>
      <c r="E661" t="s">
        <v>50</v>
      </c>
      <c r="L661" t="s">
        <v>2790</v>
      </c>
      <c r="Q661" t="s">
        <v>2890</v>
      </c>
      <c r="R661" t="s">
        <v>33</v>
      </c>
      <c r="S661">
        <v>2022</v>
      </c>
      <c r="Y661">
        <v>1541</v>
      </c>
    </row>
    <row r="662" spans="1:25" x14ac:dyDescent="0.3">
      <c r="A662" t="s">
        <v>182</v>
      </c>
      <c r="B662" t="s">
        <v>782</v>
      </c>
      <c r="C662" t="s">
        <v>783</v>
      </c>
      <c r="D662" t="s">
        <v>769</v>
      </c>
      <c r="E662" t="s">
        <v>50</v>
      </c>
      <c r="L662" t="s">
        <v>2790</v>
      </c>
      <c r="Q662" t="s">
        <v>2890</v>
      </c>
      <c r="R662" t="s">
        <v>33</v>
      </c>
      <c r="S662">
        <v>2022</v>
      </c>
      <c r="Y662">
        <v>1542</v>
      </c>
    </row>
    <row r="663" spans="1:25" x14ac:dyDescent="0.3">
      <c r="A663" s="2" t="s">
        <v>30</v>
      </c>
      <c r="B663" s="2" t="s">
        <v>881</v>
      </c>
      <c r="C663" s="2"/>
      <c r="D663" s="2"/>
      <c r="E663" s="2" t="s">
        <v>31</v>
      </c>
      <c r="F663" s="2" t="s">
        <v>881</v>
      </c>
      <c r="G663" s="2"/>
      <c r="H663" s="2"/>
      <c r="I663" s="2" t="s">
        <v>562</v>
      </c>
      <c r="J663" s="2"/>
      <c r="K663" s="2"/>
      <c r="L663" s="2" t="s">
        <v>2790</v>
      </c>
      <c r="M663" s="2"/>
      <c r="N663" s="2"/>
      <c r="O663" s="2"/>
      <c r="P663" s="2"/>
      <c r="Q663" s="2" t="s">
        <v>2890</v>
      </c>
      <c r="R663" s="2" t="s">
        <v>33</v>
      </c>
      <c r="S663" s="2">
        <v>2022</v>
      </c>
      <c r="T663" s="2"/>
      <c r="U663" s="2" t="s">
        <v>881</v>
      </c>
      <c r="V663" s="2" t="s">
        <v>2520</v>
      </c>
      <c r="W663" s="2"/>
      <c r="X663" s="2"/>
      <c r="Y663" s="2">
        <v>1543</v>
      </c>
    </row>
    <row r="664" spans="1:25" x14ac:dyDescent="0.3">
      <c r="A664" t="s">
        <v>30</v>
      </c>
      <c r="B664" t="s">
        <v>881</v>
      </c>
      <c r="C664" t="s">
        <v>882</v>
      </c>
      <c r="D664"/>
      <c r="E664" t="s">
        <v>34</v>
      </c>
      <c r="F664" t="s">
        <v>884</v>
      </c>
      <c r="G664" t="s">
        <v>40</v>
      </c>
      <c r="H664" t="s">
        <v>883</v>
      </c>
      <c r="I664" t="s">
        <v>36</v>
      </c>
      <c r="J664" t="s">
        <v>41</v>
      </c>
      <c r="K664" t="s">
        <v>38</v>
      </c>
      <c r="L664" t="s">
        <v>2790</v>
      </c>
      <c r="Q664" t="s">
        <v>2890</v>
      </c>
      <c r="R664" t="s">
        <v>33</v>
      </c>
      <c r="S664">
        <v>2022</v>
      </c>
      <c r="U664" t="s">
        <v>885</v>
      </c>
      <c r="Y664">
        <v>1544</v>
      </c>
    </row>
    <row r="665" spans="1:25" x14ac:dyDescent="0.3">
      <c r="A665" s="2" t="s">
        <v>30</v>
      </c>
      <c r="B665" s="2" t="s">
        <v>886</v>
      </c>
      <c r="C665" s="2"/>
      <c r="D665" s="2"/>
      <c r="E665" s="2" t="s">
        <v>31</v>
      </c>
      <c r="F665" s="2" t="s">
        <v>886</v>
      </c>
      <c r="G665" s="2"/>
      <c r="H665" s="2"/>
      <c r="I665" s="2" t="s">
        <v>887</v>
      </c>
      <c r="J665" s="2"/>
      <c r="K665" s="2"/>
      <c r="L665" s="2" t="s">
        <v>2790</v>
      </c>
      <c r="M665" s="2"/>
      <c r="N665" s="2"/>
      <c r="O665" s="2"/>
      <c r="P665" s="2"/>
      <c r="Q665" s="2" t="s">
        <v>2890</v>
      </c>
      <c r="R665" s="2" t="s">
        <v>33</v>
      </c>
      <c r="S665" s="2">
        <v>2022</v>
      </c>
      <c r="T665" s="2"/>
      <c r="U665" s="2" t="s">
        <v>886</v>
      </c>
      <c r="V665" s="2" t="s">
        <v>2551</v>
      </c>
      <c r="W665" s="2"/>
      <c r="X665" s="2"/>
      <c r="Y665" s="2">
        <v>1545</v>
      </c>
    </row>
    <row r="666" spans="1:25" x14ac:dyDescent="0.3">
      <c r="A666" t="s">
        <v>30</v>
      </c>
      <c r="B666" t="s">
        <v>886</v>
      </c>
      <c r="C666" t="s">
        <v>888</v>
      </c>
      <c r="D666"/>
      <c r="E666" t="s">
        <v>34</v>
      </c>
      <c r="F666" t="s">
        <v>890</v>
      </c>
      <c r="G666" t="s">
        <v>48</v>
      </c>
      <c r="H666" t="s">
        <v>889</v>
      </c>
      <c r="I666" t="s">
        <v>36</v>
      </c>
      <c r="J666" t="s">
        <v>41</v>
      </c>
      <c r="K666" t="s">
        <v>503</v>
      </c>
      <c r="L666" t="s">
        <v>2790</v>
      </c>
      <c r="Q666" t="s">
        <v>2890</v>
      </c>
      <c r="R666" t="s">
        <v>33</v>
      </c>
      <c r="S666">
        <v>2022</v>
      </c>
      <c r="U666" t="s">
        <v>891</v>
      </c>
      <c r="Y666">
        <v>1546</v>
      </c>
    </row>
    <row r="667" spans="1:25" x14ac:dyDescent="0.3">
      <c r="A667" t="s">
        <v>30</v>
      </c>
      <c r="B667" t="s">
        <v>886</v>
      </c>
      <c r="C667" t="s">
        <v>888</v>
      </c>
      <c r="D667" t="s">
        <v>69</v>
      </c>
      <c r="E667" t="s">
        <v>50</v>
      </c>
      <c r="L667" t="s">
        <v>2790</v>
      </c>
      <c r="Q667" t="s">
        <v>2890</v>
      </c>
      <c r="R667" t="s">
        <v>33</v>
      </c>
      <c r="S667">
        <v>2022</v>
      </c>
      <c r="Y667">
        <v>1547</v>
      </c>
    </row>
    <row r="668" spans="1:25" x14ac:dyDescent="0.3">
      <c r="A668" t="s">
        <v>30</v>
      </c>
      <c r="B668" t="s">
        <v>886</v>
      </c>
      <c r="C668" t="s">
        <v>888</v>
      </c>
      <c r="D668" t="s">
        <v>990</v>
      </c>
      <c r="E668" t="s">
        <v>50</v>
      </c>
      <c r="L668" t="s">
        <v>2790</v>
      </c>
      <c r="Q668" t="s">
        <v>2890</v>
      </c>
      <c r="R668" t="s">
        <v>33</v>
      </c>
      <c r="S668">
        <v>2022</v>
      </c>
      <c r="Y668">
        <v>1548</v>
      </c>
    </row>
    <row r="669" spans="1:25" x14ac:dyDescent="0.3">
      <c r="A669" t="s">
        <v>30</v>
      </c>
      <c r="B669" t="s">
        <v>886</v>
      </c>
      <c r="C669" t="s">
        <v>888</v>
      </c>
      <c r="D669" t="s">
        <v>892</v>
      </c>
      <c r="E669" t="s">
        <v>50</v>
      </c>
      <c r="L669" t="s">
        <v>2790</v>
      </c>
      <c r="Q669" t="s">
        <v>2890</v>
      </c>
      <c r="R669" t="s">
        <v>33</v>
      </c>
      <c r="S669">
        <v>2022</v>
      </c>
      <c r="Y669">
        <v>1549</v>
      </c>
    </row>
    <row r="670" spans="1:25" x14ac:dyDescent="0.3">
      <c r="A670" t="s">
        <v>30</v>
      </c>
      <c r="B670" t="s">
        <v>886</v>
      </c>
      <c r="C670" t="s">
        <v>888</v>
      </c>
      <c r="D670" t="s">
        <v>893</v>
      </c>
      <c r="E670" t="s">
        <v>50</v>
      </c>
      <c r="L670" t="s">
        <v>2790</v>
      </c>
      <c r="Q670" t="s">
        <v>2890</v>
      </c>
      <c r="R670" t="s">
        <v>33</v>
      </c>
      <c r="S670">
        <v>2022</v>
      </c>
      <c r="Y670">
        <v>1550</v>
      </c>
    </row>
    <row r="671" spans="1:25" x14ac:dyDescent="0.3">
      <c r="A671" t="s">
        <v>30</v>
      </c>
      <c r="B671" t="s">
        <v>886</v>
      </c>
      <c r="C671" t="s">
        <v>888</v>
      </c>
      <c r="D671" t="s">
        <v>894</v>
      </c>
      <c r="E671" t="s">
        <v>50</v>
      </c>
      <c r="L671" t="s">
        <v>2790</v>
      </c>
      <c r="Q671" t="s">
        <v>2890</v>
      </c>
      <c r="R671" t="s">
        <v>33</v>
      </c>
      <c r="S671">
        <v>2022</v>
      </c>
      <c r="Y671">
        <v>1551</v>
      </c>
    </row>
    <row r="672" spans="1:25" x14ac:dyDescent="0.3">
      <c r="A672" t="s">
        <v>30</v>
      </c>
      <c r="B672" t="s">
        <v>886</v>
      </c>
      <c r="C672" t="s">
        <v>888</v>
      </c>
      <c r="D672" t="s">
        <v>895</v>
      </c>
      <c r="E672" t="s">
        <v>50</v>
      </c>
      <c r="L672" t="s">
        <v>2790</v>
      </c>
      <c r="Q672" t="s">
        <v>2890</v>
      </c>
      <c r="R672" t="s">
        <v>33</v>
      </c>
      <c r="S672">
        <v>2022</v>
      </c>
      <c r="Y672">
        <v>1552</v>
      </c>
    </row>
    <row r="673" spans="1:25" x14ac:dyDescent="0.3">
      <c r="A673" t="s">
        <v>30</v>
      </c>
      <c r="B673" t="s">
        <v>886</v>
      </c>
      <c r="C673" t="s">
        <v>896</v>
      </c>
      <c r="D673"/>
      <c r="E673" t="s">
        <v>34</v>
      </c>
      <c r="F673" t="s">
        <v>898</v>
      </c>
      <c r="G673" t="s">
        <v>48</v>
      </c>
      <c r="H673" t="s">
        <v>897</v>
      </c>
      <c r="I673" t="s">
        <v>36</v>
      </c>
      <c r="J673" t="s">
        <v>900</v>
      </c>
      <c r="K673" t="s">
        <v>38</v>
      </c>
      <c r="L673" t="s">
        <v>2790</v>
      </c>
      <c r="Q673" t="s">
        <v>2890</v>
      </c>
      <c r="R673" t="s">
        <v>33</v>
      </c>
      <c r="S673">
        <v>2022</v>
      </c>
      <c r="U673" t="s">
        <v>899</v>
      </c>
      <c r="Y673">
        <v>1553</v>
      </c>
    </row>
    <row r="674" spans="1:25" x14ac:dyDescent="0.3">
      <c r="A674" t="s">
        <v>30</v>
      </c>
      <c r="B674" t="s">
        <v>886</v>
      </c>
      <c r="C674" t="s">
        <v>896</v>
      </c>
      <c r="D674" t="s">
        <v>69</v>
      </c>
      <c r="E674" t="s">
        <v>50</v>
      </c>
      <c r="L674" t="s">
        <v>2790</v>
      </c>
      <c r="Q674" t="s">
        <v>2890</v>
      </c>
      <c r="R674" t="s">
        <v>33</v>
      </c>
      <c r="S674">
        <v>2022</v>
      </c>
      <c r="Y674">
        <v>1554</v>
      </c>
    </row>
    <row r="675" spans="1:25" x14ac:dyDescent="0.3">
      <c r="A675" t="s">
        <v>30</v>
      </c>
      <c r="B675" t="s">
        <v>886</v>
      </c>
      <c r="C675" t="s">
        <v>896</v>
      </c>
      <c r="D675" t="s">
        <v>990</v>
      </c>
      <c r="E675" t="s">
        <v>50</v>
      </c>
      <c r="L675" t="s">
        <v>2790</v>
      </c>
      <c r="Q675" t="s">
        <v>2890</v>
      </c>
      <c r="R675" t="s">
        <v>33</v>
      </c>
      <c r="S675">
        <v>2022</v>
      </c>
      <c r="Y675">
        <v>1555</v>
      </c>
    </row>
    <row r="676" spans="1:25" x14ac:dyDescent="0.3">
      <c r="A676" t="s">
        <v>30</v>
      </c>
      <c r="B676" t="s">
        <v>886</v>
      </c>
      <c r="C676" t="s">
        <v>896</v>
      </c>
      <c r="D676" t="s">
        <v>901</v>
      </c>
      <c r="E676" t="s">
        <v>50</v>
      </c>
      <c r="L676" t="s">
        <v>2790</v>
      </c>
      <c r="Q676" t="s">
        <v>2890</v>
      </c>
      <c r="R676" t="s">
        <v>33</v>
      </c>
      <c r="S676">
        <v>2022</v>
      </c>
      <c r="Y676">
        <v>1556</v>
      </c>
    </row>
    <row r="677" spans="1:25" x14ac:dyDescent="0.3">
      <c r="A677" t="s">
        <v>30</v>
      </c>
      <c r="B677" t="s">
        <v>886</v>
      </c>
      <c r="C677" t="s">
        <v>896</v>
      </c>
      <c r="D677" t="s">
        <v>902</v>
      </c>
      <c r="E677" t="s">
        <v>50</v>
      </c>
      <c r="L677" t="s">
        <v>2790</v>
      </c>
      <c r="Q677" t="s">
        <v>2890</v>
      </c>
      <c r="R677" t="s">
        <v>33</v>
      </c>
      <c r="S677">
        <v>2022</v>
      </c>
      <c r="Y677">
        <v>1557</v>
      </c>
    </row>
    <row r="678" spans="1:25" x14ac:dyDescent="0.3">
      <c r="A678" t="s">
        <v>30</v>
      </c>
      <c r="B678" t="s">
        <v>886</v>
      </c>
      <c r="C678" t="s">
        <v>896</v>
      </c>
      <c r="D678" t="s">
        <v>903</v>
      </c>
      <c r="E678" t="s">
        <v>50</v>
      </c>
      <c r="L678" t="s">
        <v>2790</v>
      </c>
      <c r="Q678" t="s">
        <v>2890</v>
      </c>
      <c r="R678" t="s">
        <v>33</v>
      </c>
      <c r="S678">
        <v>2022</v>
      </c>
      <c r="Y678">
        <v>1558</v>
      </c>
    </row>
    <row r="679" spans="1:25" x14ac:dyDescent="0.3">
      <c r="A679" t="s">
        <v>30</v>
      </c>
      <c r="B679" t="s">
        <v>886</v>
      </c>
      <c r="C679" t="s">
        <v>896</v>
      </c>
      <c r="D679" t="s">
        <v>904</v>
      </c>
      <c r="E679" t="s">
        <v>50</v>
      </c>
      <c r="L679" t="s">
        <v>2790</v>
      </c>
      <c r="Q679" t="s">
        <v>2890</v>
      </c>
      <c r="R679" t="s">
        <v>33</v>
      </c>
      <c r="S679">
        <v>2022</v>
      </c>
      <c r="Y679">
        <v>1559</v>
      </c>
    </row>
    <row r="680" spans="1:25" x14ac:dyDescent="0.3">
      <c r="A680" t="s">
        <v>182</v>
      </c>
      <c r="B680" t="s">
        <v>886</v>
      </c>
      <c r="C680" t="s">
        <v>905</v>
      </c>
      <c r="D680"/>
      <c r="E680" t="s">
        <v>34</v>
      </c>
      <c r="F680" t="s">
        <v>907</v>
      </c>
      <c r="G680" t="s">
        <v>48</v>
      </c>
      <c r="H680" t="s">
        <v>906</v>
      </c>
      <c r="I680" t="s">
        <v>36</v>
      </c>
      <c r="L680" t="s">
        <v>2790</v>
      </c>
      <c r="Q680" t="s">
        <v>2890</v>
      </c>
      <c r="R680" t="s">
        <v>33</v>
      </c>
      <c r="S680">
        <v>2022</v>
      </c>
      <c r="U680" t="s">
        <v>908</v>
      </c>
      <c r="Y680">
        <v>1560</v>
      </c>
    </row>
    <row r="681" spans="1:25" x14ac:dyDescent="0.3">
      <c r="A681" t="s">
        <v>182</v>
      </c>
      <c r="B681" t="s">
        <v>886</v>
      </c>
      <c r="C681" t="s">
        <v>905</v>
      </c>
      <c r="D681" t="s">
        <v>69</v>
      </c>
      <c r="E681" t="s">
        <v>50</v>
      </c>
      <c r="L681" t="s">
        <v>2790</v>
      </c>
      <c r="Q681" t="s">
        <v>2890</v>
      </c>
      <c r="R681" t="s">
        <v>33</v>
      </c>
      <c r="S681">
        <v>2022</v>
      </c>
      <c r="Y681">
        <v>1561</v>
      </c>
    </row>
    <row r="682" spans="1:25" x14ac:dyDescent="0.3">
      <c r="A682" t="s">
        <v>182</v>
      </c>
      <c r="B682" t="s">
        <v>886</v>
      </c>
      <c r="C682" t="s">
        <v>905</v>
      </c>
      <c r="D682" t="s">
        <v>990</v>
      </c>
      <c r="E682" t="s">
        <v>50</v>
      </c>
      <c r="L682" t="s">
        <v>2790</v>
      </c>
      <c r="Q682" t="s">
        <v>2890</v>
      </c>
      <c r="R682" t="s">
        <v>33</v>
      </c>
      <c r="S682">
        <v>2022</v>
      </c>
      <c r="Y682">
        <v>1562</v>
      </c>
    </row>
    <row r="683" spans="1:25" x14ac:dyDescent="0.3">
      <c r="A683" t="s">
        <v>182</v>
      </c>
      <c r="B683" t="s">
        <v>886</v>
      </c>
      <c r="C683" t="s">
        <v>905</v>
      </c>
      <c r="D683" t="s">
        <v>909</v>
      </c>
      <c r="E683" t="s">
        <v>50</v>
      </c>
      <c r="L683" t="s">
        <v>2790</v>
      </c>
      <c r="Q683" t="s">
        <v>2890</v>
      </c>
      <c r="R683" t="s">
        <v>33</v>
      </c>
      <c r="S683">
        <v>2022</v>
      </c>
      <c r="Y683">
        <v>1563</v>
      </c>
    </row>
    <row r="684" spans="1:25" x14ac:dyDescent="0.3">
      <c r="A684" t="s">
        <v>182</v>
      </c>
      <c r="B684" t="s">
        <v>886</v>
      </c>
      <c r="C684" t="s">
        <v>905</v>
      </c>
      <c r="D684" t="s">
        <v>910</v>
      </c>
      <c r="E684" t="s">
        <v>50</v>
      </c>
      <c r="L684" t="s">
        <v>2790</v>
      </c>
      <c r="Q684" t="s">
        <v>2890</v>
      </c>
      <c r="R684" t="s">
        <v>33</v>
      </c>
      <c r="S684">
        <v>2022</v>
      </c>
      <c r="Y684">
        <v>1564</v>
      </c>
    </row>
    <row r="685" spans="1:25" x14ac:dyDescent="0.3">
      <c r="A685" t="s">
        <v>182</v>
      </c>
      <c r="B685" t="s">
        <v>886</v>
      </c>
      <c r="C685" t="s">
        <v>905</v>
      </c>
      <c r="D685" t="s">
        <v>911</v>
      </c>
      <c r="E685" t="s">
        <v>50</v>
      </c>
      <c r="L685" t="s">
        <v>2790</v>
      </c>
      <c r="Q685" t="s">
        <v>2890</v>
      </c>
      <c r="R685" t="s">
        <v>33</v>
      </c>
      <c r="S685">
        <v>2022</v>
      </c>
      <c r="Y685">
        <v>1565</v>
      </c>
    </row>
    <row r="686" spans="1:25" x14ac:dyDescent="0.3">
      <c r="A686" t="s">
        <v>182</v>
      </c>
      <c r="B686" t="s">
        <v>886</v>
      </c>
      <c r="C686" t="s">
        <v>905</v>
      </c>
      <c r="D686" t="s">
        <v>912</v>
      </c>
      <c r="E686" t="s">
        <v>50</v>
      </c>
      <c r="L686" t="s">
        <v>2790</v>
      </c>
      <c r="Q686" t="s">
        <v>2890</v>
      </c>
      <c r="R686" t="s">
        <v>33</v>
      </c>
      <c r="S686">
        <v>2022</v>
      </c>
      <c r="Y686">
        <v>1566</v>
      </c>
    </row>
    <row r="687" spans="1:25" x14ac:dyDescent="0.3">
      <c r="A687" t="s">
        <v>182</v>
      </c>
      <c r="B687" t="s">
        <v>886</v>
      </c>
      <c r="C687" t="s">
        <v>905</v>
      </c>
      <c r="D687" t="s">
        <v>913</v>
      </c>
      <c r="E687" t="s">
        <v>50</v>
      </c>
      <c r="L687" t="s">
        <v>2790</v>
      </c>
      <c r="Q687" t="s">
        <v>2890</v>
      </c>
      <c r="R687" t="s">
        <v>33</v>
      </c>
      <c r="S687">
        <v>2022</v>
      </c>
      <c r="Y687">
        <v>1567</v>
      </c>
    </row>
    <row r="688" spans="1:25" x14ac:dyDescent="0.3">
      <c r="A688" t="s">
        <v>182</v>
      </c>
      <c r="B688" t="s">
        <v>886</v>
      </c>
      <c r="C688" t="s">
        <v>905</v>
      </c>
      <c r="D688" t="s">
        <v>914</v>
      </c>
      <c r="E688" t="s">
        <v>50</v>
      </c>
      <c r="L688" t="s">
        <v>2790</v>
      </c>
      <c r="Q688" t="s">
        <v>2890</v>
      </c>
      <c r="R688" t="s">
        <v>33</v>
      </c>
      <c r="S688">
        <v>2022</v>
      </c>
      <c r="Y688">
        <v>1568</v>
      </c>
    </row>
    <row r="689" spans="1:25" x14ac:dyDescent="0.3">
      <c r="A689" t="s">
        <v>182</v>
      </c>
      <c r="B689" t="s">
        <v>886</v>
      </c>
      <c r="C689" t="s">
        <v>905</v>
      </c>
      <c r="D689" t="s">
        <v>915</v>
      </c>
      <c r="E689" t="s">
        <v>50</v>
      </c>
      <c r="L689" t="s">
        <v>2790</v>
      </c>
      <c r="Q689" t="s">
        <v>2890</v>
      </c>
      <c r="R689" t="s">
        <v>33</v>
      </c>
      <c r="S689">
        <v>2022</v>
      </c>
      <c r="Y689">
        <v>1569</v>
      </c>
    </row>
    <row r="690" spans="1:25" x14ac:dyDescent="0.3">
      <c r="A690" t="s">
        <v>182</v>
      </c>
      <c r="B690" t="s">
        <v>886</v>
      </c>
      <c r="C690" t="s">
        <v>905</v>
      </c>
      <c r="D690" t="s">
        <v>916</v>
      </c>
      <c r="E690" t="s">
        <v>50</v>
      </c>
      <c r="L690" t="s">
        <v>2790</v>
      </c>
      <c r="Q690" t="s">
        <v>2890</v>
      </c>
      <c r="R690" t="s">
        <v>33</v>
      </c>
      <c r="S690">
        <v>2022</v>
      </c>
      <c r="Y690">
        <v>1570</v>
      </c>
    </row>
    <row r="691" spans="1:25" x14ac:dyDescent="0.3">
      <c r="A691" t="s">
        <v>182</v>
      </c>
      <c r="B691" t="s">
        <v>886</v>
      </c>
      <c r="C691" t="s">
        <v>905</v>
      </c>
      <c r="D691" t="s">
        <v>917</v>
      </c>
      <c r="E691" t="s">
        <v>50</v>
      </c>
      <c r="L691" t="s">
        <v>2790</v>
      </c>
      <c r="Q691" t="s">
        <v>2890</v>
      </c>
      <c r="R691" t="s">
        <v>33</v>
      </c>
      <c r="S691">
        <v>2022</v>
      </c>
      <c r="Y691">
        <v>1571</v>
      </c>
    </row>
    <row r="692" spans="1:25" x14ac:dyDescent="0.3">
      <c r="A692" t="s">
        <v>182</v>
      </c>
      <c r="B692" t="s">
        <v>886</v>
      </c>
      <c r="C692" t="s">
        <v>905</v>
      </c>
      <c r="D692" t="s">
        <v>918</v>
      </c>
      <c r="E692" t="s">
        <v>50</v>
      </c>
      <c r="L692" t="s">
        <v>2790</v>
      </c>
      <c r="Q692" t="s">
        <v>2890</v>
      </c>
      <c r="R692" t="s">
        <v>33</v>
      </c>
      <c r="S692">
        <v>2022</v>
      </c>
      <c r="Y692">
        <v>1572</v>
      </c>
    </row>
    <row r="693" spans="1:25" x14ac:dyDescent="0.3">
      <c r="A693" t="s">
        <v>182</v>
      </c>
      <c r="B693" t="s">
        <v>886</v>
      </c>
      <c r="C693" t="s">
        <v>905</v>
      </c>
      <c r="D693" t="s">
        <v>919</v>
      </c>
      <c r="E693" t="s">
        <v>50</v>
      </c>
      <c r="L693" t="s">
        <v>2790</v>
      </c>
      <c r="Q693" t="s">
        <v>2890</v>
      </c>
      <c r="R693" t="s">
        <v>33</v>
      </c>
      <c r="S693">
        <v>2022</v>
      </c>
      <c r="Y693">
        <v>1573</v>
      </c>
    </row>
    <row r="694" spans="1:25" x14ac:dyDescent="0.3">
      <c r="A694" t="s">
        <v>182</v>
      </c>
      <c r="B694" t="s">
        <v>886</v>
      </c>
      <c r="C694" t="s">
        <v>920</v>
      </c>
      <c r="D694"/>
      <c r="E694" t="s">
        <v>34</v>
      </c>
      <c r="F694" t="s">
        <v>922</v>
      </c>
      <c r="G694" t="s">
        <v>48</v>
      </c>
      <c r="H694" t="s">
        <v>921</v>
      </c>
      <c r="I694" t="s">
        <v>36</v>
      </c>
      <c r="L694" t="s">
        <v>2790</v>
      </c>
      <c r="Q694" t="s">
        <v>2890</v>
      </c>
      <c r="R694" t="s">
        <v>33</v>
      </c>
      <c r="S694">
        <v>2022</v>
      </c>
      <c r="U694" t="s">
        <v>923</v>
      </c>
      <c r="Y694">
        <v>1574</v>
      </c>
    </row>
    <row r="695" spans="1:25" x14ac:dyDescent="0.3">
      <c r="A695" t="s">
        <v>182</v>
      </c>
      <c r="B695" t="s">
        <v>886</v>
      </c>
      <c r="C695" t="s">
        <v>920</v>
      </c>
      <c r="D695" t="s">
        <v>69</v>
      </c>
      <c r="E695" t="s">
        <v>50</v>
      </c>
      <c r="L695" t="s">
        <v>2790</v>
      </c>
      <c r="Q695" t="s">
        <v>2890</v>
      </c>
      <c r="R695" t="s">
        <v>33</v>
      </c>
      <c r="S695">
        <v>2022</v>
      </c>
      <c r="Y695">
        <v>1575</v>
      </c>
    </row>
    <row r="696" spans="1:25" x14ac:dyDescent="0.3">
      <c r="A696" t="s">
        <v>182</v>
      </c>
      <c r="B696" t="s">
        <v>886</v>
      </c>
      <c r="C696" t="s">
        <v>920</v>
      </c>
      <c r="D696" t="s">
        <v>990</v>
      </c>
      <c r="E696" t="s">
        <v>50</v>
      </c>
      <c r="L696" t="s">
        <v>2790</v>
      </c>
      <c r="Q696" t="s">
        <v>2890</v>
      </c>
      <c r="R696" t="s">
        <v>33</v>
      </c>
      <c r="S696">
        <v>2022</v>
      </c>
      <c r="Y696">
        <v>1576</v>
      </c>
    </row>
    <row r="697" spans="1:25" x14ac:dyDescent="0.3">
      <c r="A697" t="s">
        <v>182</v>
      </c>
      <c r="B697" t="s">
        <v>886</v>
      </c>
      <c r="C697" t="s">
        <v>920</v>
      </c>
      <c r="D697" t="s">
        <v>924</v>
      </c>
      <c r="E697" t="s">
        <v>50</v>
      </c>
      <c r="L697" t="s">
        <v>2790</v>
      </c>
      <c r="Q697" t="s">
        <v>2890</v>
      </c>
      <c r="R697" t="s">
        <v>33</v>
      </c>
      <c r="S697">
        <v>2022</v>
      </c>
      <c r="Y697">
        <v>1577</v>
      </c>
    </row>
    <row r="698" spans="1:25" x14ac:dyDescent="0.3">
      <c r="A698" t="s">
        <v>182</v>
      </c>
      <c r="B698" t="s">
        <v>886</v>
      </c>
      <c r="C698" t="s">
        <v>920</v>
      </c>
      <c r="D698" t="s">
        <v>925</v>
      </c>
      <c r="E698" t="s">
        <v>50</v>
      </c>
      <c r="L698" t="s">
        <v>2790</v>
      </c>
      <c r="Q698" t="s">
        <v>2890</v>
      </c>
      <c r="R698" t="s">
        <v>33</v>
      </c>
      <c r="S698">
        <v>2022</v>
      </c>
      <c r="Y698">
        <v>1578</v>
      </c>
    </row>
    <row r="699" spans="1:25" x14ac:dyDescent="0.3">
      <c r="A699" t="s">
        <v>182</v>
      </c>
      <c r="B699" t="s">
        <v>886</v>
      </c>
      <c r="C699" t="s">
        <v>920</v>
      </c>
      <c r="D699" t="s">
        <v>926</v>
      </c>
      <c r="E699" t="s">
        <v>50</v>
      </c>
      <c r="L699" t="s">
        <v>2790</v>
      </c>
      <c r="Q699" t="s">
        <v>2890</v>
      </c>
      <c r="R699" t="s">
        <v>33</v>
      </c>
      <c r="S699">
        <v>2022</v>
      </c>
      <c r="Y699">
        <v>1579</v>
      </c>
    </row>
    <row r="700" spans="1:25" x14ac:dyDescent="0.3">
      <c r="A700" t="s">
        <v>182</v>
      </c>
      <c r="B700" t="s">
        <v>886</v>
      </c>
      <c r="C700" t="s">
        <v>927</v>
      </c>
      <c r="D700"/>
      <c r="E700" t="s">
        <v>34</v>
      </c>
      <c r="F700" t="s">
        <v>929</v>
      </c>
      <c r="G700" t="s">
        <v>48</v>
      </c>
      <c r="H700" t="s">
        <v>928</v>
      </c>
      <c r="I700" t="s">
        <v>36</v>
      </c>
      <c r="L700" t="s">
        <v>2790</v>
      </c>
      <c r="Q700" t="s">
        <v>2890</v>
      </c>
      <c r="R700" t="s">
        <v>33</v>
      </c>
      <c r="S700">
        <v>2022</v>
      </c>
      <c r="U700" t="s">
        <v>930</v>
      </c>
      <c r="Y700">
        <v>1580</v>
      </c>
    </row>
    <row r="701" spans="1:25" x14ac:dyDescent="0.3">
      <c r="A701" t="s">
        <v>182</v>
      </c>
      <c r="B701" t="s">
        <v>886</v>
      </c>
      <c r="C701" t="s">
        <v>927</v>
      </c>
      <c r="D701" t="s">
        <v>69</v>
      </c>
      <c r="E701" t="s">
        <v>50</v>
      </c>
      <c r="L701" t="s">
        <v>2790</v>
      </c>
      <c r="Q701" t="s">
        <v>2890</v>
      </c>
      <c r="R701" t="s">
        <v>33</v>
      </c>
      <c r="S701">
        <v>2022</v>
      </c>
      <c r="Y701">
        <v>1581</v>
      </c>
    </row>
    <row r="702" spans="1:25" x14ac:dyDescent="0.3">
      <c r="A702" t="s">
        <v>182</v>
      </c>
      <c r="B702" t="s">
        <v>886</v>
      </c>
      <c r="C702" t="s">
        <v>927</v>
      </c>
      <c r="D702" t="s">
        <v>990</v>
      </c>
      <c r="E702" t="s">
        <v>50</v>
      </c>
      <c r="L702" t="s">
        <v>2790</v>
      </c>
      <c r="Q702" t="s">
        <v>2890</v>
      </c>
      <c r="R702" t="s">
        <v>33</v>
      </c>
      <c r="S702">
        <v>2022</v>
      </c>
      <c r="Y702">
        <v>1582</v>
      </c>
    </row>
    <row r="703" spans="1:25" x14ac:dyDescent="0.3">
      <c r="A703" t="s">
        <v>182</v>
      </c>
      <c r="B703" t="s">
        <v>886</v>
      </c>
      <c r="C703" t="s">
        <v>927</v>
      </c>
      <c r="D703" t="s">
        <v>931</v>
      </c>
      <c r="E703" t="s">
        <v>50</v>
      </c>
      <c r="L703" t="s">
        <v>2790</v>
      </c>
      <c r="Q703" t="s">
        <v>2890</v>
      </c>
      <c r="R703" t="s">
        <v>33</v>
      </c>
      <c r="S703">
        <v>2022</v>
      </c>
      <c r="Y703">
        <v>1583</v>
      </c>
    </row>
    <row r="704" spans="1:25" x14ac:dyDescent="0.3">
      <c r="A704" t="s">
        <v>182</v>
      </c>
      <c r="B704" t="s">
        <v>886</v>
      </c>
      <c r="C704" t="s">
        <v>927</v>
      </c>
      <c r="D704" t="s">
        <v>932</v>
      </c>
      <c r="E704" t="s">
        <v>50</v>
      </c>
      <c r="L704" t="s">
        <v>2790</v>
      </c>
      <c r="Q704" t="s">
        <v>2890</v>
      </c>
      <c r="R704" t="s">
        <v>33</v>
      </c>
      <c r="S704">
        <v>2022</v>
      </c>
      <c r="Y704">
        <v>1584</v>
      </c>
    </row>
    <row r="705" spans="1:25" x14ac:dyDescent="0.3">
      <c r="A705" t="s">
        <v>182</v>
      </c>
      <c r="B705" t="s">
        <v>886</v>
      </c>
      <c r="C705" t="s">
        <v>927</v>
      </c>
      <c r="D705" t="s">
        <v>933</v>
      </c>
      <c r="E705" t="s">
        <v>50</v>
      </c>
      <c r="L705" t="s">
        <v>2790</v>
      </c>
      <c r="Q705" t="s">
        <v>2890</v>
      </c>
      <c r="R705" t="s">
        <v>33</v>
      </c>
      <c r="S705">
        <v>2022</v>
      </c>
      <c r="Y705">
        <v>1585</v>
      </c>
    </row>
    <row r="706" spans="1:25" x14ac:dyDescent="0.3">
      <c r="A706" t="s">
        <v>182</v>
      </c>
      <c r="B706" t="s">
        <v>886</v>
      </c>
      <c r="C706" t="s">
        <v>934</v>
      </c>
      <c r="D706"/>
      <c r="E706" t="s">
        <v>34</v>
      </c>
      <c r="F706" t="s">
        <v>936</v>
      </c>
      <c r="G706" t="s">
        <v>48</v>
      </c>
      <c r="H706" t="s">
        <v>935</v>
      </c>
      <c r="I706" t="s">
        <v>36</v>
      </c>
      <c r="L706" t="s">
        <v>2790</v>
      </c>
      <c r="Q706" t="s">
        <v>2890</v>
      </c>
      <c r="R706" t="s">
        <v>33</v>
      </c>
      <c r="S706">
        <v>2022</v>
      </c>
      <c r="U706" t="s">
        <v>937</v>
      </c>
      <c r="Y706">
        <v>1586</v>
      </c>
    </row>
    <row r="707" spans="1:25" x14ac:dyDescent="0.3">
      <c r="A707" t="s">
        <v>182</v>
      </c>
      <c r="B707" t="s">
        <v>886</v>
      </c>
      <c r="C707" t="s">
        <v>934</v>
      </c>
      <c r="D707" t="s">
        <v>69</v>
      </c>
      <c r="E707" t="s">
        <v>50</v>
      </c>
      <c r="L707" t="s">
        <v>2790</v>
      </c>
      <c r="Q707" t="s">
        <v>2890</v>
      </c>
      <c r="R707" t="s">
        <v>33</v>
      </c>
      <c r="S707">
        <v>2022</v>
      </c>
      <c r="Y707">
        <v>1587</v>
      </c>
    </row>
    <row r="708" spans="1:25" x14ac:dyDescent="0.3">
      <c r="A708" t="s">
        <v>182</v>
      </c>
      <c r="B708" t="s">
        <v>886</v>
      </c>
      <c r="C708" t="s">
        <v>934</v>
      </c>
      <c r="D708" t="s">
        <v>990</v>
      </c>
      <c r="E708" t="s">
        <v>50</v>
      </c>
      <c r="L708" t="s">
        <v>2790</v>
      </c>
      <c r="Q708" t="s">
        <v>2890</v>
      </c>
      <c r="R708" t="s">
        <v>33</v>
      </c>
      <c r="S708">
        <v>2022</v>
      </c>
      <c r="Y708">
        <v>1588</v>
      </c>
    </row>
    <row r="709" spans="1:25" x14ac:dyDescent="0.3">
      <c r="A709" t="s">
        <v>182</v>
      </c>
      <c r="B709" t="s">
        <v>886</v>
      </c>
      <c r="C709" t="s">
        <v>934</v>
      </c>
      <c r="D709" t="s">
        <v>938</v>
      </c>
      <c r="E709" t="s">
        <v>50</v>
      </c>
      <c r="L709" t="s">
        <v>2790</v>
      </c>
      <c r="Q709" t="s">
        <v>2890</v>
      </c>
      <c r="R709" t="s">
        <v>33</v>
      </c>
      <c r="S709">
        <v>2022</v>
      </c>
      <c r="Y709">
        <v>1589</v>
      </c>
    </row>
    <row r="710" spans="1:25" x14ac:dyDescent="0.3">
      <c r="A710" t="s">
        <v>182</v>
      </c>
      <c r="B710" t="s">
        <v>886</v>
      </c>
      <c r="C710" t="s">
        <v>934</v>
      </c>
      <c r="D710" t="s">
        <v>939</v>
      </c>
      <c r="E710" t="s">
        <v>50</v>
      </c>
      <c r="L710" t="s">
        <v>2790</v>
      </c>
      <c r="Q710" t="s">
        <v>2890</v>
      </c>
      <c r="R710" t="s">
        <v>33</v>
      </c>
      <c r="S710">
        <v>2022</v>
      </c>
      <c r="Y710">
        <v>1590</v>
      </c>
    </row>
    <row r="711" spans="1:25" x14ac:dyDescent="0.3">
      <c r="A711" t="s">
        <v>182</v>
      </c>
      <c r="B711" t="s">
        <v>886</v>
      </c>
      <c r="C711" t="s">
        <v>934</v>
      </c>
      <c r="D711" t="s">
        <v>940</v>
      </c>
      <c r="E711" t="s">
        <v>50</v>
      </c>
      <c r="L711" t="s">
        <v>2790</v>
      </c>
      <c r="Q711" t="s">
        <v>2890</v>
      </c>
      <c r="R711" t="s">
        <v>33</v>
      </c>
      <c r="S711">
        <v>2022</v>
      </c>
      <c r="Y711">
        <v>1591</v>
      </c>
    </row>
    <row r="712" spans="1:25" x14ac:dyDescent="0.3">
      <c r="A712" t="s">
        <v>182</v>
      </c>
      <c r="B712" t="s">
        <v>886</v>
      </c>
      <c r="C712" t="s">
        <v>934</v>
      </c>
      <c r="D712" t="s">
        <v>941</v>
      </c>
      <c r="E712" t="s">
        <v>50</v>
      </c>
      <c r="L712" t="s">
        <v>2790</v>
      </c>
      <c r="Q712" t="s">
        <v>2890</v>
      </c>
      <c r="R712" t="s">
        <v>33</v>
      </c>
      <c r="S712">
        <v>2022</v>
      </c>
      <c r="Y712">
        <v>1592</v>
      </c>
    </row>
    <row r="713" spans="1:25" x14ac:dyDescent="0.3">
      <c r="A713" t="s">
        <v>182</v>
      </c>
      <c r="B713" t="s">
        <v>886</v>
      </c>
      <c r="C713" t="s">
        <v>934</v>
      </c>
      <c r="D713" t="s">
        <v>942</v>
      </c>
      <c r="E713" t="s">
        <v>50</v>
      </c>
      <c r="L713" t="s">
        <v>2790</v>
      </c>
      <c r="Q713" t="s">
        <v>2890</v>
      </c>
      <c r="R713" t="s">
        <v>33</v>
      </c>
      <c r="S713">
        <v>2022</v>
      </c>
      <c r="Y713">
        <v>1593</v>
      </c>
    </row>
    <row r="714" spans="1:25" x14ac:dyDescent="0.3">
      <c r="A714" t="s">
        <v>182</v>
      </c>
      <c r="B714" t="s">
        <v>886</v>
      </c>
      <c r="C714" t="s">
        <v>943</v>
      </c>
      <c r="D714"/>
      <c r="E714" t="s">
        <v>34</v>
      </c>
      <c r="F714" t="s">
        <v>945</v>
      </c>
      <c r="G714" t="s">
        <v>48</v>
      </c>
      <c r="H714" t="s">
        <v>944</v>
      </c>
      <c r="I714" t="s">
        <v>36</v>
      </c>
      <c r="L714" t="s">
        <v>2790</v>
      </c>
      <c r="Q714" t="s">
        <v>2890</v>
      </c>
      <c r="R714" t="s">
        <v>33</v>
      </c>
      <c r="S714">
        <v>2022</v>
      </c>
      <c r="U714" t="s">
        <v>946</v>
      </c>
      <c r="Y714">
        <v>1594</v>
      </c>
    </row>
    <row r="715" spans="1:25" x14ac:dyDescent="0.3">
      <c r="A715" t="s">
        <v>182</v>
      </c>
      <c r="B715" t="s">
        <v>886</v>
      </c>
      <c r="C715" t="s">
        <v>943</v>
      </c>
      <c r="D715" t="s">
        <v>69</v>
      </c>
      <c r="E715" t="s">
        <v>50</v>
      </c>
      <c r="L715" t="s">
        <v>2790</v>
      </c>
      <c r="Q715" t="s">
        <v>2890</v>
      </c>
      <c r="R715" t="s">
        <v>33</v>
      </c>
      <c r="S715">
        <v>2022</v>
      </c>
      <c r="Y715">
        <v>1595</v>
      </c>
    </row>
    <row r="716" spans="1:25" x14ac:dyDescent="0.3">
      <c r="A716" t="s">
        <v>182</v>
      </c>
      <c r="B716" t="s">
        <v>886</v>
      </c>
      <c r="C716" t="s">
        <v>943</v>
      </c>
      <c r="D716" t="s">
        <v>990</v>
      </c>
      <c r="E716" t="s">
        <v>50</v>
      </c>
      <c r="L716" t="s">
        <v>2790</v>
      </c>
      <c r="Q716" t="s">
        <v>2890</v>
      </c>
      <c r="R716" t="s">
        <v>33</v>
      </c>
      <c r="S716">
        <v>2022</v>
      </c>
      <c r="Y716">
        <v>1596</v>
      </c>
    </row>
    <row r="717" spans="1:25" x14ac:dyDescent="0.3">
      <c r="A717" t="s">
        <v>182</v>
      </c>
      <c r="B717" t="s">
        <v>886</v>
      </c>
      <c r="C717" t="s">
        <v>943</v>
      </c>
      <c r="D717" t="s">
        <v>947</v>
      </c>
      <c r="E717" t="s">
        <v>50</v>
      </c>
      <c r="L717" t="s">
        <v>2790</v>
      </c>
      <c r="Q717" t="s">
        <v>2890</v>
      </c>
      <c r="R717" t="s">
        <v>33</v>
      </c>
      <c r="S717">
        <v>2022</v>
      </c>
      <c r="Y717">
        <v>1597</v>
      </c>
    </row>
    <row r="718" spans="1:25" x14ac:dyDescent="0.3">
      <c r="A718" t="s">
        <v>182</v>
      </c>
      <c r="B718" t="s">
        <v>886</v>
      </c>
      <c r="C718" t="s">
        <v>943</v>
      </c>
      <c r="D718" t="s">
        <v>948</v>
      </c>
      <c r="E718" t="s">
        <v>50</v>
      </c>
      <c r="L718" t="s">
        <v>2790</v>
      </c>
      <c r="Q718" t="s">
        <v>2890</v>
      </c>
      <c r="R718" t="s">
        <v>33</v>
      </c>
      <c r="S718">
        <v>2022</v>
      </c>
      <c r="Y718">
        <v>1598</v>
      </c>
    </row>
    <row r="719" spans="1:25" x14ac:dyDescent="0.3">
      <c r="A719" t="s">
        <v>182</v>
      </c>
      <c r="B719" t="s">
        <v>886</v>
      </c>
      <c r="C719" t="s">
        <v>943</v>
      </c>
      <c r="D719" t="s">
        <v>949</v>
      </c>
      <c r="E719" t="s">
        <v>50</v>
      </c>
      <c r="L719" t="s">
        <v>2790</v>
      </c>
      <c r="Q719" t="s">
        <v>2890</v>
      </c>
      <c r="R719" t="s">
        <v>33</v>
      </c>
      <c r="S719">
        <v>2022</v>
      </c>
      <c r="Y719">
        <v>1599</v>
      </c>
    </row>
    <row r="720" spans="1:25" x14ac:dyDescent="0.3">
      <c r="A720" t="s">
        <v>182</v>
      </c>
      <c r="B720" t="s">
        <v>886</v>
      </c>
      <c r="C720" t="s">
        <v>943</v>
      </c>
      <c r="D720" t="s">
        <v>950</v>
      </c>
      <c r="E720" t="s">
        <v>50</v>
      </c>
      <c r="L720" t="s">
        <v>2790</v>
      </c>
      <c r="Q720" t="s">
        <v>2890</v>
      </c>
      <c r="R720" t="s">
        <v>33</v>
      </c>
      <c r="S720">
        <v>2022</v>
      </c>
      <c r="Y720">
        <v>1600</v>
      </c>
    </row>
    <row r="721" spans="1:25" x14ac:dyDescent="0.3">
      <c r="A721" t="s">
        <v>182</v>
      </c>
      <c r="B721" t="s">
        <v>886</v>
      </c>
      <c r="C721" t="s">
        <v>943</v>
      </c>
      <c r="D721" t="s">
        <v>951</v>
      </c>
      <c r="E721" t="s">
        <v>50</v>
      </c>
      <c r="L721" t="s">
        <v>2790</v>
      </c>
      <c r="Q721" t="s">
        <v>2890</v>
      </c>
      <c r="R721" t="s">
        <v>33</v>
      </c>
      <c r="S721">
        <v>2022</v>
      </c>
      <c r="Y721">
        <v>1601</v>
      </c>
    </row>
    <row r="722" spans="1:25" x14ac:dyDescent="0.3">
      <c r="A722" s="2" t="s">
        <v>30</v>
      </c>
      <c r="B722" s="2" t="s">
        <v>952</v>
      </c>
      <c r="C722" s="2"/>
      <c r="D722" s="2"/>
      <c r="E722" s="2" t="s">
        <v>31</v>
      </c>
      <c r="F722" s="2" t="s">
        <v>952</v>
      </c>
      <c r="G722" s="2"/>
      <c r="H722" s="2"/>
      <c r="I722" s="2" t="s">
        <v>953</v>
      </c>
      <c r="J722" s="2"/>
      <c r="K722" s="2"/>
      <c r="L722" s="2" t="s">
        <v>2790</v>
      </c>
      <c r="M722" s="2" t="s">
        <v>39</v>
      </c>
      <c r="N722" s="2"/>
      <c r="O722" s="2"/>
      <c r="P722" s="2"/>
      <c r="Q722" s="2" t="s">
        <v>2889</v>
      </c>
      <c r="R722" s="2" t="s">
        <v>33</v>
      </c>
      <c r="S722" s="2">
        <v>2022</v>
      </c>
      <c r="T722" s="2"/>
      <c r="U722" s="2" t="s">
        <v>952</v>
      </c>
      <c r="V722" s="2" t="s">
        <v>2552</v>
      </c>
      <c r="W722" s="2"/>
      <c r="X722" s="2"/>
      <c r="Y722" s="2">
        <v>1602</v>
      </c>
    </row>
    <row r="723" spans="1:25" x14ac:dyDescent="0.3">
      <c r="A723" t="s">
        <v>30</v>
      </c>
      <c r="B723" t="s">
        <v>952</v>
      </c>
      <c r="C723" t="s">
        <v>954</v>
      </c>
      <c r="D723"/>
      <c r="E723" t="s">
        <v>34</v>
      </c>
      <c r="F723" t="s">
        <v>956</v>
      </c>
      <c r="G723" t="s">
        <v>48</v>
      </c>
      <c r="H723" t="s">
        <v>955</v>
      </c>
      <c r="I723" t="s">
        <v>36</v>
      </c>
      <c r="J723" t="s">
        <v>46</v>
      </c>
      <c r="K723" t="s">
        <v>38</v>
      </c>
      <c r="L723" t="s">
        <v>2790</v>
      </c>
      <c r="Q723" t="s">
        <v>2890</v>
      </c>
      <c r="R723" t="s">
        <v>33</v>
      </c>
      <c r="S723">
        <v>2022</v>
      </c>
      <c r="U723" t="s">
        <v>957</v>
      </c>
      <c r="Y723">
        <v>1651</v>
      </c>
    </row>
    <row r="724" spans="1:25" x14ac:dyDescent="0.3">
      <c r="A724" t="s">
        <v>30</v>
      </c>
      <c r="B724" t="s">
        <v>952</v>
      </c>
      <c r="C724" t="s">
        <v>954</v>
      </c>
      <c r="D724" t="s">
        <v>69</v>
      </c>
      <c r="E724" t="s">
        <v>50</v>
      </c>
      <c r="L724" t="s">
        <v>2790</v>
      </c>
      <c r="Q724" t="s">
        <v>2890</v>
      </c>
      <c r="R724" t="s">
        <v>33</v>
      </c>
      <c r="S724">
        <v>2022</v>
      </c>
      <c r="Y724">
        <v>1652</v>
      </c>
    </row>
    <row r="725" spans="1:25" x14ac:dyDescent="0.3">
      <c r="A725" t="s">
        <v>30</v>
      </c>
      <c r="B725" t="s">
        <v>952</v>
      </c>
      <c r="C725" t="s">
        <v>954</v>
      </c>
      <c r="D725" t="s">
        <v>990</v>
      </c>
      <c r="E725" t="s">
        <v>50</v>
      </c>
      <c r="L725" t="s">
        <v>2790</v>
      </c>
      <c r="Q725" t="s">
        <v>2890</v>
      </c>
      <c r="R725" t="s">
        <v>33</v>
      </c>
      <c r="S725">
        <v>2022</v>
      </c>
      <c r="Y725">
        <v>1653</v>
      </c>
    </row>
    <row r="726" spans="1:25" x14ac:dyDescent="0.3">
      <c r="A726" t="s">
        <v>30</v>
      </c>
      <c r="B726" t="s">
        <v>952</v>
      </c>
      <c r="C726" t="s">
        <v>954</v>
      </c>
      <c r="D726" t="s">
        <v>958</v>
      </c>
      <c r="E726" t="s">
        <v>50</v>
      </c>
      <c r="L726" t="s">
        <v>2790</v>
      </c>
      <c r="Q726" t="s">
        <v>2890</v>
      </c>
      <c r="R726" t="s">
        <v>33</v>
      </c>
      <c r="S726">
        <v>2022</v>
      </c>
      <c r="Y726">
        <v>1654</v>
      </c>
    </row>
    <row r="727" spans="1:25" x14ac:dyDescent="0.3">
      <c r="A727" t="s">
        <v>30</v>
      </c>
      <c r="B727" t="s">
        <v>952</v>
      </c>
      <c r="C727" t="s">
        <v>954</v>
      </c>
      <c r="D727" t="s">
        <v>959</v>
      </c>
      <c r="E727" t="s">
        <v>50</v>
      </c>
      <c r="L727" t="s">
        <v>2790</v>
      </c>
      <c r="Q727" t="s">
        <v>2890</v>
      </c>
      <c r="R727" t="s">
        <v>33</v>
      </c>
      <c r="S727">
        <v>2022</v>
      </c>
      <c r="Y727">
        <v>1655</v>
      </c>
    </row>
    <row r="728" spans="1:25" x14ac:dyDescent="0.3">
      <c r="A728" t="s">
        <v>30</v>
      </c>
      <c r="B728" t="s">
        <v>952</v>
      </c>
      <c r="C728" t="s">
        <v>954</v>
      </c>
      <c r="D728" t="s">
        <v>960</v>
      </c>
      <c r="E728" t="s">
        <v>50</v>
      </c>
      <c r="L728" t="s">
        <v>2790</v>
      </c>
      <c r="Q728" t="s">
        <v>2890</v>
      </c>
      <c r="R728" t="s">
        <v>33</v>
      </c>
      <c r="S728">
        <v>2022</v>
      </c>
      <c r="Y728">
        <v>1656</v>
      </c>
    </row>
    <row r="729" spans="1:25" x14ac:dyDescent="0.3">
      <c r="A729" t="s">
        <v>30</v>
      </c>
      <c r="B729" t="s">
        <v>952</v>
      </c>
      <c r="C729" t="s">
        <v>954</v>
      </c>
      <c r="D729" t="s">
        <v>961</v>
      </c>
      <c r="E729" t="s">
        <v>50</v>
      </c>
      <c r="L729" t="s">
        <v>2790</v>
      </c>
      <c r="Q729" t="s">
        <v>2890</v>
      </c>
      <c r="R729" t="s">
        <v>33</v>
      </c>
      <c r="S729">
        <v>2022</v>
      </c>
      <c r="Y729">
        <v>1657</v>
      </c>
    </row>
    <row r="730" spans="1:25" x14ac:dyDescent="0.3">
      <c r="A730" t="s">
        <v>30</v>
      </c>
      <c r="B730" t="s">
        <v>952</v>
      </c>
      <c r="C730" t="s">
        <v>962</v>
      </c>
      <c r="D730"/>
      <c r="E730" t="s">
        <v>34</v>
      </c>
      <c r="F730" t="s">
        <v>964</v>
      </c>
      <c r="G730" t="s">
        <v>48</v>
      </c>
      <c r="H730" t="s">
        <v>963</v>
      </c>
      <c r="I730" t="s">
        <v>36</v>
      </c>
      <c r="J730" t="s">
        <v>42</v>
      </c>
      <c r="K730" t="s">
        <v>38</v>
      </c>
      <c r="L730" t="s">
        <v>2790</v>
      </c>
      <c r="Q730" t="s">
        <v>2890</v>
      </c>
      <c r="R730" t="s">
        <v>33</v>
      </c>
      <c r="S730">
        <v>2022</v>
      </c>
      <c r="U730" t="s">
        <v>965</v>
      </c>
      <c r="Y730">
        <v>1658</v>
      </c>
    </row>
    <row r="731" spans="1:25" x14ac:dyDescent="0.3">
      <c r="A731" t="s">
        <v>30</v>
      </c>
      <c r="B731" t="s">
        <v>952</v>
      </c>
      <c r="C731" t="s">
        <v>962</v>
      </c>
      <c r="D731" t="s">
        <v>69</v>
      </c>
      <c r="E731" t="s">
        <v>50</v>
      </c>
      <c r="L731" t="s">
        <v>2790</v>
      </c>
      <c r="Q731" t="s">
        <v>2890</v>
      </c>
      <c r="R731" t="s">
        <v>33</v>
      </c>
      <c r="S731">
        <v>2022</v>
      </c>
      <c r="Y731">
        <v>1659</v>
      </c>
    </row>
    <row r="732" spans="1:25" x14ac:dyDescent="0.3">
      <c r="A732" t="s">
        <v>30</v>
      </c>
      <c r="B732" t="s">
        <v>952</v>
      </c>
      <c r="C732" t="s">
        <v>962</v>
      </c>
      <c r="D732" t="s">
        <v>990</v>
      </c>
      <c r="E732" t="s">
        <v>50</v>
      </c>
      <c r="L732" t="s">
        <v>2790</v>
      </c>
      <c r="Q732" t="s">
        <v>2890</v>
      </c>
      <c r="R732" t="s">
        <v>33</v>
      </c>
      <c r="S732">
        <v>2022</v>
      </c>
      <c r="Y732">
        <v>1660</v>
      </c>
    </row>
    <row r="733" spans="1:25" x14ac:dyDescent="0.3">
      <c r="A733" t="s">
        <v>30</v>
      </c>
      <c r="B733" t="s">
        <v>952</v>
      </c>
      <c r="C733" t="s">
        <v>962</v>
      </c>
      <c r="D733" t="s">
        <v>966</v>
      </c>
      <c r="E733" t="s">
        <v>50</v>
      </c>
      <c r="L733" t="s">
        <v>2790</v>
      </c>
      <c r="Q733" t="s">
        <v>2890</v>
      </c>
      <c r="R733" t="s">
        <v>33</v>
      </c>
      <c r="S733">
        <v>2022</v>
      </c>
      <c r="Y733">
        <v>1661</v>
      </c>
    </row>
    <row r="734" spans="1:25" x14ac:dyDescent="0.3">
      <c r="A734" t="s">
        <v>30</v>
      </c>
      <c r="B734" t="s">
        <v>952</v>
      </c>
      <c r="C734" t="s">
        <v>962</v>
      </c>
      <c r="D734" t="s">
        <v>967</v>
      </c>
      <c r="E734" t="s">
        <v>50</v>
      </c>
      <c r="L734" t="s">
        <v>2790</v>
      </c>
      <c r="Q734" t="s">
        <v>2890</v>
      </c>
      <c r="R734" t="s">
        <v>33</v>
      </c>
      <c r="S734">
        <v>2022</v>
      </c>
      <c r="Y734">
        <v>1662</v>
      </c>
    </row>
    <row r="735" spans="1:25" x14ac:dyDescent="0.3">
      <c r="A735" t="s">
        <v>30</v>
      </c>
      <c r="B735" t="s">
        <v>952</v>
      </c>
      <c r="C735" t="s">
        <v>962</v>
      </c>
      <c r="D735" t="s">
        <v>968</v>
      </c>
      <c r="E735" t="s">
        <v>50</v>
      </c>
      <c r="L735" t="s">
        <v>2790</v>
      </c>
      <c r="Q735" t="s">
        <v>2890</v>
      </c>
      <c r="R735" t="s">
        <v>33</v>
      </c>
      <c r="S735">
        <v>2022</v>
      </c>
      <c r="Y735">
        <v>1663</v>
      </c>
    </row>
    <row r="736" spans="1:25" x14ac:dyDescent="0.3">
      <c r="A736" t="s">
        <v>182</v>
      </c>
      <c r="B736" t="s">
        <v>952</v>
      </c>
      <c r="C736" t="s">
        <v>969</v>
      </c>
      <c r="D736"/>
      <c r="E736" t="s">
        <v>34</v>
      </c>
      <c r="F736" t="s">
        <v>971</v>
      </c>
      <c r="G736" t="s">
        <v>464</v>
      </c>
      <c r="H736" t="s">
        <v>970</v>
      </c>
      <c r="I736" t="s">
        <v>36</v>
      </c>
      <c r="L736" t="s">
        <v>2790</v>
      </c>
      <c r="Q736" t="s">
        <v>2890</v>
      </c>
      <c r="R736" t="s">
        <v>33</v>
      </c>
      <c r="S736">
        <v>2022</v>
      </c>
      <c r="U736" t="s">
        <v>2802</v>
      </c>
      <c r="Y736">
        <v>1664</v>
      </c>
    </row>
    <row r="737" spans="1:25" x14ac:dyDescent="0.3">
      <c r="A737" t="s">
        <v>182</v>
      </c>
      <c r="B737" t="s">
        <v>952</v>
      </c>
      <c r="C737" t="s">
        <v>972</v>
      </c>
      <c r="D737"/>
      <c r="E737" t="s">
        <v>34</v>
      </c>
      <c r="F737" t="s">
        <v>974</v>
      </c>
      <c r="G737" t="s">
        <v>48</v>
      </c>
      <c r="H737" t="s">
        <v>973</v>
      </c>
      <c r="I737" t="s">
        <v>36</v>
      </c>
      <c r="L737" t="s">
        <v>2790</v>
      </c>
      <c r="Q737" t="s">
        <v>2890</v>
      </c>
      <c r="R737" t="s">
        <v>33</v>
      </c>
      <c r="S737">
        <v>2022</v>
      </c>
      <c r="U737" t="s">
        <v>975</v>
      </c>
      <c r="Y737">
        <v>1665</v>
      </c>
    </row>
    <row r="738" spans="1:25" x14ac:dyDescent="0.3">
      <c r="A738" t="s">
        <v>182</v>
      </c>
      <c r="B738" t="s">
        <v>952</v>
      </c>
      <c r="C738" t="s">
        <v>972</v>
      </c>
      <c r="D738" t="s">
        <v>69</v>
      </c>
      <c r="E738" t="s">
        <v>50</v>
      </c>
      <c r="L738" t="s">
        <v>2790</v>
      </c>
      <c r="Q738" t="s">
        <v>2890</v>
      </c>
      <c r="R738" t="s">
        <v>33</v>
      </c>
      <c r="S738">
        <v>2022</v>
      </c>
      <c r="Y738">
        <v>1666</v>
      </c>
    </row>
    <row r="739" spans="1:25" x14ac:dyDescent="0.3">
      <c r="A739" t="s">
        <v>182</v>
      </c>
      <c r="B739" t="s">
        <v>952</v>
      </c>
      <c r="C739" t="s">
        <v>972</v>
      </c>
      <c r="D739" t="s">
        <v>990</v>
      </c>
      <c r="E739" t="s">
        <v>50</v>
      </c>
      <c r="L739" t="s">
        <v>2790</v>
      </c>
      <c r="Q739" t="s">
        <v>2890</v>
      </c>
      <c r="R739" t="s">
        <v>33</v>
      </c>
      <c r="S739">
        <v>2022</v>
      </c>
      <c r="Y739">
        <v>1667</v>
      </c>
    </row>
    <row r="740" spans="1:25" x14ac:dyDescent="0.3">
      <c r="A740" t="s">
        <v>182</v>
      </c>
      <c r="B740" t="s">
        <v>952</v>
      </c>
      <c r="C740" t="s">
        <v>972</v>
      </c>
      <c r="D740" t="s">
        <v>857</v>
      </c>
      <c r="E740" t="s">
        <v>50</v>
      </c>
      <c r="L740" t="s">
        <v>2790</v>
      </c>
      <c r="Q740" t="s">
        <v>2890</v>
      </c>
      <c r="R740" t="s">
        <v>33</v>
      </c>
      <c r="S740">
        <v>2022</v>
      </c>
      <c r="Y740">
        <v>1668</v>
      </c>
    </row>
    <row r="741" spans="1:25" x14ac:dyDescent="0.3">
      <c r="A741" t="s">
        <v>182</v>
      </c>
      <c r="B741" t="s">
        <v>952</v>
      </c>
      <c r="C741" t="s">
        <v>972</v>
      </c>
      <c r="D741" t="s">
        <v>976</v>
      </c>
      <c r="E741" t="s">
        <v>50</v>
      </c>
      <c r="L741" t="s">
        <v>2790</v>
      </c>
      <c r="Q741" t="s">
        <v>2890</v>
      </c>
      <c r="R741" t="s">
        <v>33</v>
      </c>
      <c r="S741">
        <v>2022</v>
      </c>
      <c r="Y741">
        <v>1669</v>
      </c>
    </row>
    <row r="742" spans="1:25" x14ac:dyDescent="0.3">
      <c r="A742" t="s">
        <v>182</v>
      </c>
      <c r="B742" t="s">
        <v>952</v>
      </c>
      <c r="C742" t="s">
        <v>972</v>
      </c>
      <c r="D742" t="s">
        <v>977</v>
      </c>
      <c r="E742" t="s">
        <v>50</v>
      </c>
      <c r="L742" t="s">
        <v>2790</v>
      </c>
      <c r="Q742" t="s">
        <v>2890</v>
      </c>
      <c r="R742" t="s">
        <v>33</v>
      </c>
      <c r="S742">
        <v>2022</v>
      </c>
      <c r="Y742">
        <v>1670</v>
      </c>
    </row>
    <row r="743" spans="1:25" x14ac:dyDescent="0.3">
      <c r="A743" t="s">
        <v>182</v>
      </c>
      <c r="B743" t="s">
        <v>952</v>
      </c>
      <c r="C743" t="s">
        <v>972</v>
      </c>
      <c r="D743" t="s">
        <v>978</v>
      </c>
      <c r="E743" t="s">
        <v>50</v>
      </c>
      <c r="L743" t="s">
        <v>2790</v>
      </c>
      <c r="Q743" t="s">
        <v>2890</v>
      </c>
      <c r="R743" t="s">
        <v>33</v>
      </c>
      <c r="S743">
        <v>2022</v>
      </c>
      <c r="Y743">
        <v>1671</v>
      </c>
    </row>
    <row r="744" spans="1:25" x14ac:dyDescent="0.3">
      <c r="A744" t="s">
        <v>182</v>
      </c>
      <c r="B744" t="s">
        <v>952</v>
      </c>
      <c r="C744" t="s">
        <v>972</v>
      </c>
      <c r="D744" t="s">
        <v>979</v>
      </c>
      <c r="E744" t="s">
        <v>50</v>
      </c>
      <c r="L744" t="s">
        <v>2790</v>
      </c>
      <c r="Q744" t="s">
        <v>2890</v>
      </c>
      <c r="R744" t="s">
        <v>33</v>
      </c>
      <c r="S744">
        <v>2022</v>
      </c>
      <c r="Y744">
        <v>1672</v>
      </c>
    </row>
    <row r="745" spans="1:25" x14ac:dyDescent="0.3">
      <c r="A745" t="s">
        <v>182</v>
      </c>
      <c r="B745" t="s">
        <v>952</v>
      </c>
      <c r="C745" t="s">
        <v>972</v>
      </c>
      <c r="D745" t="s">
        <v>980</v>
      </c>
      <c r="E745" t="s">
        <v>50</v>
      </c>
      <c r="L745" t="s">
        <v>2790</v>
      </c>
      <c r="Q745" t="s">
        <v>2890</v>
      </c>
      <c r="R745" t="s">
        <v>33</v>
      </c>
      <c r="S745">
        <v>2022</v>
      </c>
      <c r="Y745">
        <v>1673</v>
      </c>
    </row>
    <row r="746" spans="1:25" x14ac:dyDescent="0.3">
      <c r="A746" t="s">
        <v>182</v>
      </c>
      <c r="B746" t="s">
        <v>952</v>
      </c>
      <c r="C746" t="s">
        <v>972</v>
      </c>
      <c r="D746" t="s">
        <v>981</v>
      </c>
      <c r="E746" t="s">
        <v>50</v>
      </c>
      <c r="L746" t="s">
        <v>2790</v>
      </c>
      <c r="Q746" t="s">
        <v>2890</v>
      </c>
      <c r="R746" t="s">
        <v>33</v>
      </c>
      <c r="S746">
        <v>2022</v>
      </c>
      <c r="Y746">
        <v>1674</v>
      </c>
    </row>
    <row r="747" spans="1:25" x14ac:dyDescent="0.3">
      <c r="A747" t="s">
        <v>182</v>
      </c>
      <c r="B747" t="s">
        <v>952</v>
      </c>
      <c r="C747" t="s">
        <v>972</v>
      </c>
      <c r="D747" t="s">
        <v>982</v>
      </c>
      <c r="E747" t="s">
        <v>50</v>
      </c>
      <c r="L747" t="s">
        <v>2790</v>
      </c>
      <c r="Q747" t="s">
        <v>2890</v>
      </c>
      <c r="R747" t="s">
        <v>33</v>
      </c>
      <c r="S747">
        <v>2022</v>
      </c>
      <c r="Y747">
        <v>1675</v>
      </c>
    </row>
    <row r="748" spans="1:25" x14ac:dyDescent="0.3">
      <c r="A748" t="s">
        <v>182</v>
      </c>
      <c r="B748" t="s">
        <v>952</v>
      </c>
      <c r="C748" t="s">
        <v>972</v>
      </c>
      <c r="D748" t="s">
        <v>983</v>
      </c>
      <c r="E748" t="s">
        <v>50</v>
      </c>
      <c r="L748" t="s">
        <v>2790</v>
      </c>
      <c r="Q748" t="s">
        <v>2890</v>
      </c>
      <c r="R748" t="s">
        <v>33</v>
      </c>
      <c r="S748">
        <v>2022</v>
      </c>
      <c r="Y748">
        <v>1676</v>
      </c>
    </row>
    <row r="749" spans="1:25" x14ac:dyDescent="0.3">
      <c r="A749" s="2" t="s">
        <v>30</v>
      </c>
      <c r="B749" s="2" t="s">
        <v>984</v>
      </c>
      <c r="C749" s="2"/>
      <c r="D749" s="2"/>
      <c r="E749" s="2" t="s">
        <v>31</v>
      </c>
      <c r="F749" s="2" t="s">
        <v>984</v>
      </c>
      <c r="G749" s="2"/>
      <c r="H749" s="2"/>
      <c r="I749" s="2" t="s">
        <v>494</v>
      </c>
      <c r="J749" s="2"/>
      <c r="K749" s="2"/>
      <c r="L749" s="2" t="s">
        <v>2790</v>
      </c>
      <c r="M749" s="2" t="s">
        <v>39</v>
      </c>
      <c r="N749" s="2"/>
      <c r="O749" s="2"/>
      <c r="P749" s="2"/>
      <c r="Q749" s="2" t="s">
        <v>2889</v>
      </c>
      <c r="R749" s="2" t="s">
        <v>33</v>
      </c>
      <c r="S749" s="2">
        <v>2022</v>
      </c>
      <c r="T749" s="2"/>
      <c r="U749" s="2" t="s">
        <v>984</v>
      </c>
      <c r="V749" s="2" t="s">
        <v>2513</v>
      </c>
      <c r="W749" s="2"/>
      <c r="X749" s="2"/>
      <c r="Y749" s="2">
        <v>1677</v>
      </c>
    </row>
    <row r="750" spans="1:25" x14ac:dyDescent="0.3">
      <c r="A750" t="s">
        <v>30</v>
      </c>
      <c r="B750" t="s">
        <v>984</v>
      </c>
      <c r="C750" t="s">
        <v>954</v>
      </c>
      <c r="D750"/>
      <c r="E750" t="s">
        <v>34</v>
      </c>
      <c r="F750" t="s">
        <v>956</v>
      </c>
      <c r="G750" t="s">
        <v>48</v>
      </c>
      <c r="H750" t="s">
        <v>955</v>
      </c>
      <c r="I750" t="s">
        <v>36</v>
      </c>
      <c r="J750" t="s">
        <v>46</v>
      </c>
      <c r="K750" t="s">
        <v>38</v>
      </c>
      <c r="L750" t="s">
        <v>2790</v>
      </c>
      <c r="Q750" t="s">
        <v>2890</v>
      </c>
      <c r="R750" t="s">
        <v>33</v>
      </c>
      <c r="S750">
        <v>2022</v>
      </c>
      <c r="U750" t="s">
        <v>957</v>
      </c>
      <c r="Y750">
        <v>1724</v>
      </c>
    </row>
    <row r="751" spans="1:25" x14ac:dyDescent="0.3">
      <c r="A751" t="s">
        <v>30</v>
      </c>
      <c r="B751" t="s">
        <v>984</v>
      </c>
      <c r="C751" t="s">
        <v>954</v>
      </c>
      <c r="D751" t="s">
        <v>69</v>
      </c>
      <c r="E751" t="s">
        <v>50</v>
      </c>
      <c r="L751" t="s">
        <v>2790</v>
      </c>
      <c r="Q751" t="s">
        <v>2890</v>
      </c>
      <c r="R751" t="s">
        <v>33</v>
      </c>
      <c r="S751">
        <v>2022</v>
      </c>
      <c r="Y751">
        <v>1725</v>
      </c>
    </row>
    <row r="752" spans="1:25" x14ac:dyDescent="0.3">
      <c r="A752" t="s">
        <v>30</v>
      </c>
      <c r="B752" t="s">
        <v>984</v>
      </c>
      <c r="C752" t="s">
        <v>954</v>
      </c>
      <c r="D752" t="s">
        <v>990</v>
      </c>
      <c r="E752" t="s">
        <v>50</v>
      </c>
      <c r="L752" t="s">
        <v>2790</v>
      </c>
      <c r="Q752" t="s">
        <v>2890</v>
      </c>
      <c r="R752" t="s">
        <v>33</v>
      </c>
      <c r="S752">
        <v>2022</v>
      </c>
      <c r="Y752">
        <v>1726</v>
      </c>
    </row>
    <row r="753" spans="1:25" x14ac:dyDescent="0.3">
      <c r="A753" t="s">
        <v>30</v>
      </c>
      <c r="B753" t="s">
        <v>984</v>
      </c>
      <c r="C753" t="s">
        <v>954</v>
      </c>
      <c r="D753" t="s">
        <v>958</v>
      </c>
      <c r="E753" t="s">
        <v>50</v>
      </c>
      <c r="L753" t="s">
        <v>2790</v>
      </c>
      <c r="Q753" t="s">
        <v>2890</v>
      </c>
      <c r="R753" t="s">
        <v>33</v>
      </c>
      <c r="S753">
        <v>2022</v>
      </c>
      <c r="Y753">
        <v>1727</v>
      </c>
    </row>
    <row r="754" spans="1:25" x14ac:dyDescent="0.3">
      <c r="A754" t="s">
        <v>30</v>
      </c>
      <c r="B754" t="s">
        <v>984</v>
      </c>
      <c r="C754" t="s">
        <v>954</v>
      </c>
      <c r="D754" t="s">
        <v>959</v>
      </c>
      <c r="E754" t="s">
        <v>50</v>
      </c>
      <c r="L754" t="s">
        <v>2790</v>
      </c>
      <c r="Q754" t="s">
        <v>2890</v>
      </c>
      <c r="R754" t="s">
        <v>33</v>
      </c>
      <c r="S754">
        <v>2022</v>
      </c>
      <c r="Y754">
        <v>1728</v>
      </c>
    </row>
    <row r="755" spans="1:25" x14ac:dyDescent="0.3">
      <c r="A755" t="s">
        <v>30</v>
      </c>
      <c r="B755" t="s">
        <v>984</v>
      </c>
      <c r="C755" t="s">
        <v>954</v>
      </c>
      <c r="D755" t="s">
        <v>960</v>
      </c>
      <c r="E755" t="s">
        <v>50</v>
      </c>
      <c r="L755" t="s">
        <v>2790</v>
      </c>
      <c r="Q755" t="s">
        <v>2890</v>
      </c>
      <c r="R755" t="s">
        <v>33</v>
      </c>
      <c r="S755">
        <v>2022</v>
      </c>
      <c r="Y755">
        <v>1729</v>
      </c>
    </row>
    <row r="756" spans="1:25" x14ac:dyDescent="0.3">
      <c r="A756" t="s">
        <v>30</v>
      </c>
      <c r="B756" t="s">
        <v>984</v>
      </c>
      <c r="C756" t="s">
        <v>954</v>
      </c>
      <c r="D756" t="s">
        <v>961</v>
      </c>
      <c r="E756" t="s">
        <v>50</v>
      </c>
      <c r="L756" t="s">
        <v>2790</v>
      </c>
      <c r="Q756" t="s">
        <v>2890</v>
      </c>
      <c r="R756" t="s">
        <v>33</v>
      </c>
      <c r="S756">
        <v>2022</v>
      </c>
      <c r="Y756">
        <v>1730</v>
      </c>
    </row>
    <row r="757" spans="1:25" x14ac:dyDescent="0.3">
      <c r="A757" t="s">
        <v>182</v>
      </c>
      <c r="B757" t="s">
        <v>984</v>
      </c>
      <c r="C757" t="s">
        <v>987</v>
      </c>
      <c r="D757"/>
      <c r="E757" t="s">
        <v>34</v>
      </c>
      <c r="F757" t="s">
        <v>989</v>
      </c>
      <c r="G757" t="s">
        <v>460</v>
      </c>
      <c r="H757" t="s">
        <v>988</v>
      </c>
      <c r="I757" t="s">
        <v>36</v>
      </c>
      <c r="L757" t="s">
        <v>2790</v>
      </c>
      <c r="Q757" t="s">
        <v>2890</v>
      </c>
      <c r="R757" t="s">
        <v>33</v>
      </c>
      <c r="S757">
        <v>2022</v>
      </c>
      <c r="U757" t="s">
        <v>2820</v>
      </c>
      <c r="Y757">
        <v>1731</v>
      </c>
    </row>
    <row r="758" spans="1:25" x14ac:dyDescent="0.3">
      <c r="A758" t="s">
        <v>182</v>
      </c>
      <c r="B758" t="s">
        <v>984</v>
      </c>
      <c r="C758" t="s">
        <v>972</v>
      </c>
      <c r="D758"/>
      <c r="E758" t="s">
        <v>34</v>
      </c>
      <c r="F758" t="s">
        <v>974</v>
      </c>
      <c r="G758" t="s">
        <v>48</v>
      </c>
      <c r="H758" t="s">
        <v>973</v>
      </c>
      <c r="I758" t="s">
        <v>36</v>
      </c>
      <c r="L758" t="s">
        <v>2790</v>
      </c>
      <c r="Q758" t="s">
        <v>2890</v>
      </c>
      <c r="R758" t="s">
        <v>33</v>
      </c>
      <c r="S758">
        <v>2022</v>
      </c>
      <c r="U758" t="s">
        <v>975</v>
      </c>
      <c r="Y758">
        <v>1732</v>
      </c>
    </row>
    <row r="759" spans="1:25" x14ac:dyDescent="0.3">
      <c r="A759" t="s">
        <v>182</v>
      </c>
      <c r="B759" t="s">
        <v>984</v>
      </c>
      <c r="C759" t="s">
        <v>972</v>
      </c>
      <c r="D759" t="s">
        <v>69</v>
      </c>
      <c r="E759" t="s">
        <v>50</v>
      </c>
      <c r="L759" t="s">
        <v>2790</v>
      </c>
      <c r="Q759" t="s">
        <v>2890</v>
      </c>
      <c r="R759" t="s">
        <v>33</v>
      </c>
      <c r="S759">
        <v>2022</v>
      </c>
      <c r="Y759">
        <v>1733</v>
      </c>
    </row>
    <row r="760" spans="1:25" x14ac:dyDescent="0.3">
      <c r="A760" t="s">
        <v>182</v>
      </c>
      <c r="B760" t="s">
        <v>984</v>
      </c>
      <c r="C760" t="s">
        <v>972</v>
      </c>
      <c r="D760" t="s">
        <v>990</v>
      </c>
      <c r="E760" t="s">
        <v>50</v>
      </c>
      <c r="L760" t="s">
        <v>2790</v>
      </c>
      <c r="Q760" t="s">
        <v>2890</v>
      </c>
      <c r="R760" t="s">
        <v>33</v>
      </c>
      <c r="S760">
        <v>2022</v>
      </c>
      <c r="Y760">
        <v>1734</v>
      </c>
    </row>
    <row r="761" spans="1:25" x14ac:dyDescent="0.3">
      <c r="A761" t="s">
        <v>182</v>
      </c>
      <c r="B761" t="s">
        <v>984</v>
      </c>
      <c r="C761" t="s">
        <v>972</v>
      </c>
      <c r="D761" t="s">
        <v>857</v>
      </c>
      <c r="E761" t="s">
        <v>50</v>
      </c>
      <c r="L761" t="s">
        <v>2790</v>
      </c>
      <c r="Q761" t="s">
        <v>2890</v>
      </c>
      <c r="R761" t="s">
        <v>33</v>
      </c>
      <c r="S761">
        <v>2022</v>
      </c>
      <c r="Y761">
        <v>1735</v>
      </c>
    </row>
    <row r="762" spans="1:25" x14ac:dyDescent="0.3">
      <c r="A762" t="s">
        <v>182</v>
      </c>
      <c r="B762" t="s">
        <v>984</v>
      </c>
      <c r="C762" t="s">
        <v>972</v>
      </c>
      <c r="D762" t="s">
        <v>976</v>
      </c>
      <c r="E762" t="s">
        <v>50</v>
      </c>
      <c r="L762" t="s">
        <v>2790</v>
      </c>
      <c r="Q762" t="s">
        <v>2890</v>
      </c>
      <c r="R762" t="s">
        <v>33</v>
      </c>
      <c r="S762">
        <v>2022</v>
      </c>
      <c r="Y762">
        <v>1736</v>
      </c>
    </row>
    <row r="763" spans="1:25" x14ac:dyDescent="0.3">
      <c r="A763" t="s">
        <v>182</v>
      </c>
      <c r="B763" t="s">
        <v>984</v>
      </c>
      <c r="C763" t="s">
        <v>972</v>
      </c>
      <c r="D763" t="s">
        <v>977</v>
      </c>
      <c r="E763" t="s">
        <v>50</v>
      </c>
      <c r="L763" t="s">
        <v>2790</v>
      </c>
      <c r="Q763" t="s">
        <v>2890</v>
      </c>
      <c r="R763" t="s">
        <v>33</v>
      </c>
      <c r="S763">
        <v>2022</v>
      </c>
      <c r="Y763">
        <v>1737</v>
      </c>
    </row>
    <row r="764" spans="1:25" x14ac:dyDescent="0.3">
      <c r="A764" t="s">
        <v>182</v>
      </c>
      <c r="B764" t="s">
        <v>984</v>
      </c>
      <c r="C764" t="s">
        <v>972</v>
      </c>
      <c r="D764" t="s">
        <v>978</v>
      </c>
      <c r="E764" t="s">
        <v>50</v>
      </c>
      <c r="L764" t="s">
        <v>2790</v>
      </c>
      <c r="Q764" t="s">
        <v>2890</v>
      </c>
      <c r="R764" t="s">
        <v>33</v>
      </c>
      <c r="S764">
        <v>2022</v>
      </c>
      <c r="Y764">
        <v>1738</v>
      </c>
    </row>
    <row r="765" spans="1:25" x14ac:dyDescent="0.3">
      <c r="A765" t="s">
        <v>182</v>
      </c>
      <c r="B765" t="s">
        <v>984</v>
      </c>
      <c r="C765" t="s">
        <v>972</v>
      </c>
      <c r="D765" t="s">
        <v>979</v>
      </c>
      <c r="E765" t="s">
        <v>50</v>
      </c>
      <c r="L765" t="s">
        <v>2790</v>
      </c>
      <c r="Q765" t="s">
        <v>2890</v>
      </c>
      <c r="R765" t="s">
        <v>33</v>
      </c>
      <c r="S765">
        <v>2022</v>
      </c>
      <c r="Y765">
        <v>1739</v>
      </c>
    </row>
    <row r="766" spans="1:25" x14ac:dyDescent="0.3">
      <c r="A766" t="s">
        <v>182</v>
      </c>
      <c r="B766" t="s">
        <v>984</v>
      </c>
      <c r="C766" t="s">
        <v>972</v>
      </c>
      <c r="D766" t="s">
        <v>980</v>
      </c>
      <c r="E766" t="s">
        <v>50</v>
      </c>
      <c r="L766" t="s">
        <v>2790</v>
      </c>
      <c r="Q766" t="s">
        <v>2890</v>
      </c>
      <c r="R766" t="s">
        <v>33</v>
      </c>
      <c r="S766">
        <v>2022</v>
      </c>
      <c r="Y766">
        <v>1740</v>
      </c>
    </row>
    <row r="767" spans="1:25" x14ac:dyDescent="0.3">
      <c r="A767" t="s">
        <v>182</v>
      </c>
      <c r="B767" t="s">
        <v>984</v>
      </c>
      <c r="C767" t="s">
        <v>972</v>
      </c>
      <c r="D767" t="s">
        <v>981</v>
      </c>
      <c r="E767" t="s">
        <v>50</v>
      </c>
      <c r="L767" t="s">
        <v>2790</v>
      </c>
      <c r="Q767" t="s">
        <v>2890</v>
      </c>
      <c r="R767" t="s">
        <v>33</v>
      </c>
      <c r="S767">
        <v>2022</v>
      </c>
      <c r="Y767">
        <v>1741</v>
      </c>
    </row>
    <row r="768" spans="1:25" x14ac:dyDescent="0.3">
      <c r="A768" t="s">
        <v>182</v>
      </c>
      <c r="B768" t="s">
        <v>984</v>
      </c>
      <c r="C768" t="s">
        <v>972</v>
      </c>
      <c r="D768" t="s">
        <v>982</v>
      </c>
      <c r="E768" t="s">
        <v>50</v>
      </c>
      <c r="L768" t="s">
        <v>2790</v>
      </c>
      <c r="Q768" t="s">
        <v>2890</v>
      </c>
      <c r="R768" t="s">
        <v>33</v>
      </c>
      <c r="S768">
        <v>2022</v>
      </c>
      <c r="Y768">
        <v>1742</v>
      </c>
    </row>
    <row r="769" spans="1:25" x14ac:dyDescent="0.3">
      <c r="A769" t="s">
        <v>182</v>
      </c>
      <c r="B769" t="s">
        <v>984</v>
      </c>
      <c r="C769" t="s">
        <v>972</v>
      </c>
      <c r="D769" t="s">
        <v>983</v>
      </c>
      <c r="E769" t="s">
        <v>50</v>
      </c>
      <c r="L769" t="s">
        <v>2790</v>
      </c>
      <c r="Q769" t="s">
        <v>2890</v>
      </c>
      <c r="R769" t="s">
        <v>33</v>
      </c>
      <c r="S769">
        <v>2022</v>
      </c>
      <c r="Y769">
        <v>1743</v>
      </c>
    </row>
    <row r="770" spans="1:25" x14ac:dyDescent="0.3">
      <c r="A770" s="2" t="s">
        <v>30</v>
      </c>
      <c r="B770" s="2" t="s">
        <v>991</v>
      </c>
      <c r="C770" s="2"/>
      <c r="D770" s="2"/>
      <c r="E770" s="2" t="s">
        <v>31</v>
      </c>
      <c r="F770" s="2" t="s">
        <v>991</v>
      </c>
      <c r="G770" s="2"/>
      <c r="H770" s="2"/>
      <c r="I770" s="2" t="s">
        <v>992</v>
      </c>
      <c r="J770" s="2"/>
      <c r="K770" s="2"/>
      <c r="L770" s="2" t="s">
        <v>2790</v>
      </c>
      <c r="M770" s="2"/>
      <c r="N770" s="2"/>
      <c r="O770" s="2"/>
      <c r="P770" s="2"/>
      <c r="Q770" s="2" t="s">
        <v>2890</v>
      </c>
      <c r="R770" s="2" t="s">
        <v>33</v>
      </c>
      <c r="S770" s="2">
        <v>2022</v>
      </c>
      <c r="T770" s="2"/>
      <c r="U770" s="2" t="s">
        <v>991</v>
      </c>
      <c r="V770" s="2" t="s">
        <v>2489</v>
      </c>
      <c r="W770" s="2"/>
      <c r="X770" s="2"/>
      <c r="Y770" s="2">
        <v>1824</v>
      </c>
    </row>
    <row r="771" spans="1:25" x14ac:dyDescent="0.3">
      <c r="A771" t="s">
        <v>30</v>
      </c>
      <c r="B771" t="s">
        <v>991</v>
      </c>
      <c r="C771" t="s">
        <v>993</v>
      </c>
      <c r="D771"/>
      <c r="E771" t="s">
        <v>34</v>
      </c>
      <c r="F771" t="s">
        <v>995</v>
      </c>
      <c r="G771" t="s">
        <v>48</v>
      </c>
      <c r="H771" t="s">
        <v>994</v>
      </c>
      <c r="I771" t="s">
        <v>36</v>
      </c>
      <c r="J771" t="s">
        <v>37</v>
      </c>
      <c r="K771" t="s">
        <v>49</v>
      </c>
      <c r="L771" t="s">
        <v>2790</v>
      </c>
      <c r="Q771" t="s">
        <v>2890</v>
      </c>
      <c r="R771" t="s">
        <v>33</v>
      </c>
      <c r="S771">
        <v>2022</v>
      </c>
      <c r="U771" t="s">
        <v>996</v>
      </c>
      <c r="Y771">
        <v>1825</v>
      </c>
    </row>
    <row r="772" spans="1:25" x14ac:dyDescent="0.3">
      <c r="A772" t="s">
        <v>30</v>
      </c>
      <c r="B772" t="s">
        <v>991</v>
      </c>
      <c r="C772" t="s">
        <v>993</v>
      </c>
      <c r="D772" t="s">
        <v>69</v>
      </c>
      <c r="E772" t="s">
        <v>50</v>
      </c>
      <c r="L772" t="s">
        <v>2790</v>
      </c>
      <c r="Q772" t="s">
        <v>2890</v>
      </c>
      <c r="R772" t="s">
        <v>33</v>
      </c>
      <c r="S772">
        <v>2022</v>
      </c>
      <c r="Y772">
        <v>1826</v>
      </c>
    </row>
    <row r="773" spans="1:25" x14ac:dyDescent="0.3">
      <c r="A773" t="s">
        <v>30</v>
      </c>
      <c r="B773" t="s">
        <v>991</v>
      </c>
      <c r="C773" t="s">
        <v>993</v>
      </c>
      <c r="D773" t="s">
        <v>990</v>
      </c>
      <c r="E773" t="s">
        <v>50</v>
      </c>
      <c r="L773" t="s">
        <v>2790</v>
      </c>
      <c r="Q773" t="s">
        <v>2890</v>
      </c>
      <c r="R773" t="s">
        <v>33</v>
      </c>
      <c r="S773">
        <v>2022</v>
      </c>
      <c r="Y773">
        <v>1827</v>
      </c>
    </row>
    <row r="774" spans="1:25" x14ac:dyDescent="0.3">
      <c r="A774" t="s">
        <v>30</v>
      </c>
      <c r="B774" t="s">
        <v>991</v>
      </c>
      <c r="C774" t="s">
        <v>993</v>
      </c>
      <c r="D774" t="s">
        <v>997</v>
      </c>
      <c r="E774" t="s">
        <v>50</v>
      </c>
      <c r="L774" t="s">
        <v>2790</v>
      </c>
      <c r="Q774" t="s">
        <v>2890</v>
      </c>
      <c r="R774" t="s">
        <v>33</v>
      </c>
      <c r="S774">
        <v>2022</v>
      </c>
      <c r="Y774">
        <v>1828</v>
      </c>
    </row>
    <row r="775" spans="1:25" x14ac:dyDescent="0.3">
      <c r="A775" t="s">
        <v>30</v>
      </c>
      <c r="B775" t="s">
        <v>991</v>
      </c>
      <c r="C775" t="s">
        <v>993</v>
      </c>
      <c r="D775" t="s">
        <v>998</v>
      </c>
      <c r="E775" t="s">
        <v>50</v>
      </c>
      <c r="L775" t="s">
        <v>2790</v>
      </c>
      <c r="Q775" t="s">
        <v>2890</v>
      </c>
      <c r="R775" t="s">
        <v>33</v>
      </c>
      <c r="S775">
        <v>2022</v>
      </c>
      <c r="Y775">
        <v>1829</v>
      </c>
    </row>
    <row r="776" spans="1:25" x14ac:dyDescent="0.3">
      <c r="A776" t="s">
        <v>30</v>
      </c>
      <c r="B776" t="s">
        <v>991</v>
      </c>
      <c r="C776" t="s">
        <v>993</v>
      </c>
      <c r="D776" t="s">
        <v>51</v>
      </c>
      <c r="E776" t="s">
        <v>50</v>
      </c>
      <c r="L776" t="s">
        <v>2790</v>
      </c>
      <c r="Q776" t="s">
        <v>2890</v>
      </c>
      <c r="R776" t="s">
        <v>33</v>
      </c>
      <c r="S776">
        <v>2022</v>
      </c>
      <c r="Y776">
        <v>1830</v>
      </c>
    </row>
    <row r="777" spans="1:25" x14ac:dyDescent="0.3">
      <c r="A777" t="s">
        <v>30</v>
      </c>
      <c r="B777" t="s">
        <v>991</v>
      </c>
      <c r="C777" t="s">
        <v>993</v>
      </c>
      <c r="D777" t="s">
        <v>52</v>
      </c>
      <c r="E777" t="s">
        <v>50</v>
      </c>
      <c r="L777" t="s">
        <v>2790</v>
      </c>
      <c r="Q777" t="s">
        <v>2890</v>
      </c>
      <c r="R777" t="s">
        <v>33</v>
      </c>
      <c r="S777">
        <v>2022</v>
      </c>
      <c r="Y777">
        <v>1831</v>
      </c>
    </row>
    <row r="778" spans="1:25" x14ac:dyDescent="0.3">
      <c r="A778" t="s">
        <v>30</v>
      </c>
      <c r="B778" t="s">
        <v>991</v>
      </c>
      <c r="C778" t="s">
        <v>993</v>
      </c>
      <c r="D778" t="s">
        <v>53</v>
      </c>
      <c r="E778" t="s">
        <v>50</v>
      </c>
      <c r="L778" t="s">
        <v>2790</v>
      </c>
      <c r="Q778" t="s">
        <v>2890</v>
      </c>
      <c r="R778" t="s">
        <v>33</v>
      </c>
      <c r="S778">
        <v>2022</v>
      </c>
      <c r="Y778">
        <v>1832</v>
      </c>
    </row>
    <row r="779" spans="1:25" x14ac:dyDescent="0.3">
      <c r="A779" t="s">
        <v>30</v>
      </c>
      <c r="B779" t="s">
        <v>991</v>
      </c>
      <c r="C779" t="s">
        <v>993</v>
      </c>
      <c r="D779" t="s">
        <v>54</v>
      </c>
      <c r="E779" t="s">
        <v>50</v>
      </c>
      <c r="L779" t="s">
        <v>2790</v>
      </c>
      <c r="Q779" t="s">
        <v>2890</v>
      </c>
      <c r="R779" t="s">
        <v>33</v>
      </c>
      <c r="S779">
        <v>2022</v>
      </c>
      <c r="Y779">
        <v>1833</v>
      </c>
    </row>
    <row r="780" spans="1:25" x14ac:dyDescent="0.3">
      <c r="A780" t="s">
        <v>30</v>
      </c>
      <c r="B780" t="s">
        <v>991</v>
      </c>
      <c r="C780" t="s">
        <v>993</v>
      </c>
      <c r="D780" t="s">
        <v>55</v>
      </c>
      <c r="E780" t="s">
        <v>50</v>
      </c>
      <c r="L780" t="s">
        <v>2790</v>
      </c>
      <c r="Q780" t="s">
        <v>2890</v>
      </c>
      <c r="R780" t="s">
        <v>33</v>
      </c>
      <c r="S780">
        <v>2022</v>
      </c>
      <c r="Y780">
        <v>1834</v>
      </c>
    </row>
    <row r="781" spans="1:25" x14ac:dyDescent="0.3">
      <c r="A781" s="2" t="s">
        <v>30</v>
      </c>
      <c r="B781" s="2" t="s">
        <v>1000</v>
      </c>
      <c r="C781" s="2"/>
      <c r="D781" s="2"/>
      <c r="E781" s="2" t="s">
        <v>31</v>
      </c>
      <c r="F781" s="2" t="s">
        <v>1000</v>
      </c>
      <c r="G781" s="2"/>
      <c r="H781" s="2"/>
      <c r="I781" s="2" t="s">
        <v>1001</v>
      </c>
      <c r="J781" s="2"/>
      <c r="K781" s="2"/>
      <c r="L781" s="2" t="s">
        <v>2790</v>
      </c>
      <c r="M781" s="2"/>
      <c r="N781" s="2"/>
      <c r="O781" s="2"/>
      <c r="P781" s="2"/>
      <c r="Q781" s="2" t="s">
        <v>2890</v>
      </c>
      <c r="R781" s="2" t="s">
        <v>33</v>
      </c>
      <c r="S781" s="2">
        <v>2022</v>
      </c>
      <c r="T781" s="2"/>
      <c r="U781" s="2" t="s">
        <v>1000</v>
      </c>
      <c r="V781" s="2" t="s">
        <v>2501</v>
      </c>
      <c r="W781" s="2"/>
      <c r="X781" s="2"/>
      <c r="Y781" s="2">
        <v>1849</v>
      </c>
    </row>
    <row r="782" spans="1:25" x14ac:dyDescent="0.3">
      <c r="A782" t="s">
        <v>30</v>
      </c>
      <c r="B782" t="s">
        <v>1000</v>
      </c>
      <c r="C782" t="s">
        <v>1002</v>
      </c>
      <c r="D782"/>
      <c r="E782" t="s">
        <v>34</v>
      </c>
      <c r="F782" t="s">
        <v>1004</v>
      </c>
      <c r="G782" t="s">
        <v>48</v>
      </c>
      <c r="H782" t="s">
        <v>1003</v>
      </c>
      <c r="I782" t="s">
        <v>36</v>
      </c>
      <c r="J782" t="s">
        <v>37</v>
      </c>
      <c r="K782" t="s">
        <v>49</v>
      </c>
      <c r="L782" t="s">
        <v>2790</v>
      </c>
      <c r="Q782" t="s">
        <v>2890</v>
      </c>
      <c r="R782" t="s">
        <v>33</v>
      </c>
      <c r="S782">
        <v>2022</v>
      </c>
      <c r="U782" t="s">
        <v>1005</v>
      </c>
      <c r="Y782">
        <v>1850</v>
      </c>
    </row>
    <row r="783" spans="1:25" x14ac:dyDescent="0.3">
      <c r="A783" t="s">
        <v>30</v>
      </c>
      <c r="B783" t="s">
        <v>1000</v>
      </c>
      <c r="C783" t="s">
        <v>1002</v>
      </c>
      <c r="D783" t="s">
        <v>69</v>
      </c>
      <c r="E783" t="s">
        <v>50</v>
      </c>
      <c r="L783" t="s">
        <v>2790</v>
      </c>
      <c r="Q783" t="s">
        <v>2890</v>
      </c>
      <c r="R783" t="s">
        <v>33</v>
      </c>
      <c r="S783">
        <v>2022</v>
      </c>
      <c r="Y783">
        <v>1851</v>
      </c>
    </row>
    <row r="784" spans="1:25" x14ac:dyDescent="0.3">
      <c r="A784" t="s">
        <v>30</v>
      </c>
      <c r="B784" t="s">
        <v>1000</v>
      </c>
      <c r="C784" t="s">
        <v>1002</v>
      </c>
      <c r="D784" t="s">
        <v>990</v>
      </c>
      <c r="E784" t="s">
        <v>50</v>
      </c>
      <c r="L784" t="s">
        <v>2790</v>
      </c>
      <c r="Q784" t="s">
        <v>2890</v>
      </c>
      <c r="R784" t="s">
        <v>33</v>
      </c>
      <c r="S784">
        <v>2022</v>
      </c>
      <c r="Y784">
        <v>1852</v>
      </c>
    </row>
    <row r="785" spans="1:25" x14ac:dyDescent="0.3">
      <c r="A785" t="s">
        <v>30</v>
      </c>
      <c r="B785" t="s">
        <v>1000</v>
      </c>
      <c r="C785" t="s">
        <v>1002</v>
      </c>
      <c r="D785" t="s">
        <v>997</v>
      </c>
      <c r="E785" t="s">
        <v>50</v>
      </c>
      <c r="L785" t="s">
        <v>2790</v>
      </c>
      <c r="Q785" t="s">
        <v>2890</v>
      </c>
      <c r="R785" t="s">
        <v>33</v>
      </c>
      <c r="S785">
        <v>2022</v>
      </c>
      <c r="Y785">
        <v>1853</v>
      </c>
    </row>
    <row r="786" spans="1:25" x14ac:dyDescent="0.3">
      <c r="A786" t="s">
        <v>30</v>
      </c>
      <c r="B786" t="s">
        <v>1000</v>
      </c>
      <c r="C786" t="s">
        <v>1002</v>
      </c>
      <c r="D786" t="s">
        <v>998</v>
      </c>
      <c r="E786" t="s">
        <v>50</v>
      </c>
      <c r="L786" t="s">
        <v>2790</v>
      </c>
      <c r="Q786" t="s">
        <v>2890</v>
      </c>
      <c r="R786" t="s">
        <v>33</v>
      </c>
      <c r="S786">
        <v>2022</v>
      </c>
      <c r="Y786">
        <v>1854</v>
      </c>
    </row>
    <row r="787" spans="1:25" x14ac:dyDescent="0.3">
      <c r="A787" t="s">
        <v>30</v>
      </c>
      <c r="B787" t="s">
        <v>1000</v>
      </c>
      <c r="C787" t="s">
        <v>1002</v>
      </c>
      <c r="D787" t="s">
        <v>1006</v>
      </c>
      <c r="E787" t="s">
        <v>50</v>
      </c>
      <c r="L787" t="s">
        <v>2790</v>
      </c>
      <c r="Q787" t="s">
        <v>2890</v>
      </c>
      <c r="R787" t="s">
        <v>33</v>
      </c>
      <c r="S787">
        <v>2022</v>
      </c>
      <c r="Y787">
        <v>1855</v>
      </c>
    </row>
    <row r="788" spans="1:25" x14ac:dyDescent="0.3">
      <c r="A788" t="s">
        <v>30</v>
      </c>
      <c r="B788" t="s">
        <v>1000</v>
      </c>
      <c r="C788" t="s">
        <v>1002</v>
      </c>
      <c r="D788" t="s">
        <v>51</v>
      </c>
      <c r="E788" t="s">
        <v>50</v>
      </c>
      <c r="L788" t="s">
        <v>2790</v>
      </c>
      <c r="Q788" t="s">
        <v>2890</v>
      </c>
      <c r="R788" t="s">
        <v>33</v>
      </c>
      <c r="S788">
        <v>2022</v>
      </c>
      <c r="Y788">
        <v>1856</v>
      </c>
    </row>
    <row r="789" spans="1:25" x14ac:dyDescent="0.3">
      <c r="A789" t="s">
        <v>30</v>
      </c>
      <c r="B789" t="s">
        <v>1000</v>
      </c>
      <c r="C789" t="s">
        <v>1002</v>
      </c>
      <c r="D789" t="s">
        <v>52</v>
      </c>
      <c r="E789" t="s">
        <v>50</v>
      </c>
      <c r="L789" t="s">
        <v>2790</v>
      </c>
      <c r="Q789" t="s">
        <v>2890</v>
      </c>
      <c r="R789" t="s">
        <v>33</v>
      </c>
      <c r="S789">
        <v>2022</v>
      </c>
      <c r="Y789">
        <v>1857</v>
      </c>
    </row>
    <row r="790" spans="1:25" x14ac:dyDescent="0.3">
      <c r="A790" t="s">
        <v>30</v>
      </c>
      <c r="B790" t="s">
        <v>1000</v>
      </c>
      <c r="C790" t="s">
        <v>1002</v>
      </c>
      <c r="D790" t="s">
        <v>53</v>
      </c>
      <c r="E790" t="s">
        <v>50</v>
      </c>
      <c r="L790" t="s">
        <v>2790</v>
      </c>
      <c r="Q790" t="s">
        <v>2890</v>
      </c>
      <c r="R790" t="s">
        <v>33</v>
      </c>
      <c r="S790">
        <v>2022</v>
      </c>
      <c r="Y790">
        <v>1858</v>
      </c>
    </row>
    <row r="791" spans="1:25" x14ac:dyDescent="0.3">
      <c r="A791" t="s">
        <v>30</v>
      </c>
      <c r="B791" t="s">
        <v>1000</v>
      </c>
      <c r="C791" t="s">
        <v>1002</v>
      </c>
      <c r="D791" t="s">
        <v>54</v>
      </c>
      <c r="E791" t="s">
        <v>50</v>
      </c>
      <c r="L791" t="s">
        <v>2790</v>
      </c>
      <c r="Q791" t="s">
        <v>2890</v>
      </c>
      <c r="R791" t="s">
        <v>33</v>
      </c>
      <c r="S791">
        <v>2022</v>
      </c>
      <c r="Y791">
        <v>1859</v>
      </c>
    </row>
    <row r="792" spans="1:25" x14ac:dyDescent="0.3">
      <c r="A792" s="2" t="s">
        <v>30</v>
      </c>
      <c r="B792" s="2" t="s">
        <v>1007</v>
      </c>
      <c r="C792" s="2"/>
      <c r="D792" s="2"/>
      <c r="E792" s="2" t="s">
        <v>31</v>
      </c>
      <c r="F792" s="2" t="s">
        <v>1007</v>
      </c>
      <c r="G792" s="2"/>
      <c r="H792" s="2"/>
      <c r="I792" s="2" t="s">
        <v>1740</v>
      </c>
      <c r="J792" s="2"/>
      <c r="K792" s="2"/>
      <c r="L792" s="2" t="s">
        <v>2790</v>
      </c>
      <c r="M792" s="2" t="s">
        <v>39</v>
      </c>
      <c r="N792" s="2"/>
      <c r="O792" s="2"/>
      <c r="P792" s="2"/>
      <c r="Q792" s="2" t="s">
        <v>2889</v>
      </c>
      <c r="R792" s="2" t="s">
        <v>33</v>
      </c>
      <c r="S792" s="2">
        <v>2022</v>
      </c>
      <c r="T792" s="2"/>
      <c r="U792" s="2" t="s">
        <v>1007</v>
      </c>
      <c r="V792" s="2" t="s">
        <v>2501</v>
      </c>
      <c r="W792" s="2"/>
      <c r="X792" s="2"/>
      <c r="Y792" s="2">
        <v>1860</v>
      </c>
    </row>
    <row r="793" spans="1:25" x14ac:dyDescent="0.3">
      <c r="A793" t="s">
        <v>30</v>
      </c>
      <c r="B793" t="s">
        <v>1007</v>
      </c>
      <c r="C793" t="s">
        <v>1009</v>
      </c>
      <c r="D793"/>
      <c r="E793" t="s">
        <v>34</v>
      </c>
      <c r="F793" t="s">
        <v>1011</v>
      </c>
      <c r="G793" t="s">
        <v>48</v>
      </c>
      <c r="H793" t="s">
        <v>1010</v>
      </c>
      <c r="I793" t="s">
        <v>36</v>
      </c>
      <c r="J793" t="s">
        <v>42</v>
      </c>
      <c r="K793" t="s">
        <v>49</v>
      </c>
      <c r="L793" t="s">
        <v>2790</v>
      </c>
      <c r="Q793" t="s">
        <v>2890</v>
      </c>
      <c r="R793" t="s">
        <v>33</v>
      </c>
      <c r="S793">
        <v>2022</v>
      </c>
      <c r="U793" t="s">
        <v>1012</v>
      </c>
      <c r="Y793">
        <v>1931</v>
      </c>
    </row>
    <row r="794" spans="1:25" x14ac:dyDescent="0.3">
      <c r="A794" t="s">
        <v>30</v>
      </c>
      <c r="B794" t="s">
        <v>1007</v>
      </c>
      <c r="C794" t="s">
        <v>1009</v>
      </c>
      <c r="D794" t="s">
        <v>69</v>
      </c>
      <c r="E794" t="s">
        <v>50</v>
      </c>
      <c r="L794" t="s">
        <v>2790</v>
      </c>
      <c r="Q794" t="s">
        <v>2890</v>
      </c>
      <c r="R794" t="s">
        <v>33</v>
      </c>
      <c r="S794">
        <v>2022</v>
      </c>
      <c r="Y794">
        <v>1932</v>
      </c>
    </row>
    <row r="795" spans="1:25" x14ac:dyDescent="0.3">
      <c r="A795" t="s">
        <v>30</v>
      </c>
      <c r="B795" t="s">
        <v>1007</v>
      </c>
      <c r="C795" t="s">
        <v>1009</v>
      </c>
      <c r="D795" t="s">
        <v>990</v>
      </c>
      <c r="E795" t="s">
        <v>50</v>
      </c>
      <c r="L795" t="s">
        <v>2790</v>
      </c>
      <c r="Q795" t="s">
        <v>2890</v>
      </c>
      <c r="R795" t="s">
        <v>33</v>
      </c>
      <c r="S795">
        <v>2022</v>
      </c>
      <c r="Y795">
        <v>1933</v>
      </c>
    </row>
    <row r="796" spans="1:25" x14ac:dyDescent="0.3">
      <c r="A796" t="s">
        <v>30</v>
      </c>
      <c r="B796" t="s">
        <v>1007</v>
      </c>
      <c r="C796" t="s">
        <v>1009</v>
      </c>
      <c r="D796">
        <v>1</v>
      </c>
      <c r="E796" t="s">
        <v>50</v>
      </c>
      <c r="L796" t="s">
        <v>2790</v>
      </c>
      <c r="Q796" t="s">
        <v>2890</v>
      </c>
      <c r="R796" t="s">
        <v>33</v>
      </c>
      <c r="S796">
        <v>2022</v>
      </c>
      <c r="Y796">
        <v>1934</v>
      </c>
    </row>
    <row r="797" spans="1:25" x14ac:dyDescent="0.3">
      <c r="A797" t="s">
        <v>30</v>
      </c>
      <c r="B797" t="s">
        <v>1007</v>
      </c>
      <c r="C797" t="s">
        <v>1009</v>
      </c>
      <c r="D797">
        <v>2</v>
      </c>
      <c r="E797" t="s">
        <v>50</v>
      </c>
      <c r="L797" t="s">
        <v>2790</v>
      </c>
      <c r="Q797" t="s">
        <v>2890</v>
      </c>
      <c r="R797" t="s">
        <v>33</v>
      </c>
      <c r="S797">
        <v>2022</v>
      </c>
      <c r="Y797">
        <v>1935</v>
      </c>
    </row>
    <row r="798" spans="1:25" x14ac:dyDescent="0.3">
      <c r="A798" t="s">
        <v>30</v>
      </c>
      <c r="B798" t="s">
        <v>1007</v>
      </c>
      <c r="C798" t="s">
        <v>1009</v>
      </c>
      <c r="D798">
        <v>3</v>
      </c>
      <c r="E798" t="s">
        <v>50</v>
      </c>
      <c r="L798" t="s">
        <v>2790</v>
      </c>
      <c r="Q798" t="s">
        <v>2890</v>
      </c>
      <c r="R798" t="s">
        <v>33</v>
      </c>
      <c r="S798">
        <v>2022</v>
      </c>
      <c r="Y798">
        <v>1936</v>
      </c>
    </row>
    <row r="799" spans="1:25" x14ac:dyDescent="0.3">
      <c r="A799" t="s">
        <v>30</v>
      </c>
      <c r="B799" t="s">
        <v>1007</v>
      </c>
      <c r="C799" t="s">
        <v>1013</v>
      </c>
      <c r="D799"/>
      <c r="E799" t="s">
        <v>34</v>
      </c>
      <c r="F799" t="s">
        <v>1015</v>
      </c>
      <c r="G799" t="s">
        <v>48</v>
      </c>
      <c r="H799" t="s">
        <v>1014</v>
      </c>
      <c r="I799" t="s">
        <v>36</v>
      </c>
      <c r="J799" t="s">
        <v>42</v>
      </c>
      <c r="K799" t="s">
        <v>49</v>
      </c>
      <c r="L799" t="s">
        <v>2790</v>
      </c>
      <c r="Q799" t="s">
        <v>2890</v>
      </c>
      <c r="R799" t="s">
        <v>33</v>
      </c>
      <c r="S799">
        <v>2022</v>
      </c>
      <c r="U799" t="s">
        <v>1016</v>
      </c>
      <c r="W799" t="s">
        <v>2554</v>
      </c>
      <c r="X799" t="s">
        <v>2555</v>
      </c>
      <c r="Y799">
        <v>1937</v>
      </c>
    </row>
    <row r="800" spans="1:25" x14ac:dyDescent="0.3">
      <c r="A800" t="s">
        <v>30</v>
      </c>
      <c r="B800" t="s">
        <v>1007</v>
      </c>
      <c r="C800" t="s">
        <v>1013</v>
      </c>
      <c r="D800" t="s">
        <v>69</v>
      </c>
      <c r="E800" t="s">
        <v>50</v>
      </c>
      <c r="L800" t="s">
        <v>2790</v>
      </c>
      <c r="Q800" t="s">
        <v>2890</v>
      </c>
      <c r="R800" t="s">
        <v>33</v>
      </c>
      <c r="S800">
        <v>2022</v>
      </c>
      <c r="Y800">
        <v>1938</v>
      </c>
    </row>
    <row r="801" spans="1:25" x14ac:dyDescent="0.3">
      <c r="A801" t="s">
        <v>30</v>
      </c>
      <c r="B801" t="s">
        <v>1007</v>
      </c>
      <c r="C801" t="s">
        <v>1013</v>
      </c>
      <c r="D801" t="s">
        <v>990</v>
      </c>
      <c r="E801" t="s">
        <v>50</v>
      </c>
      <c r="L801" t="s">
        <v>2790</v>
      </c>
      <c r="Q801" t="s">
        <v>2890</v>
      </c>
      <c r="R801" t="s">
        <v>33</v>
      </c>
      <c r="S801">
        <v>2022</v>
      </c>
      <c r="Y801">
        <v>1939</v>
      </c>
    </row>
    <row r="802" spans="1:25" x14ac:dyDescent="0.3">
      <c r="A802" t="s">
        <v>30</v>
      </c>
      <c r="B802" t="s">
        <v>1007</v>
      </c>
      <c r="C802" t="s">
        <v>1013</v>
      </c>
      <c r="D802" t="s">
        <v>1017</v>
      </c>
      <c r="E802" t="s">
        <v>50</v>
      </c>
      <c r="L802" t="s">
        <v>2790</v>
      </c>
      <c r="Q802" t="s">
        <v>2890</v>
      </c>
      <c r="R802" t="s">
        <v>33</v>
      </c>
      <c r="S802">
        <v>2022</v>
      </c>
      <c r="Y802">
        <v>1940</v>
      </c>
    </row>
    <row r="803" spans="1:25" x14ac:dyDescent="0.3">
      <c r="A803" t="s">
        <v>30</v>
      </c>
      <c r="B803" t="s">
        <v>1007</v>
      </c>
      <c r="C803" t="s">
        <v>1013</v>
      </c>
      <c r="D803" t="s">
        <v>1018</v>
      </c>
      <c r="E803" t="s">
        <v>50</v>
      </c>
      <c r="L803" t="s">
        <v>2790</v>
      </c>
      <c r="Q803" t="s">
        <v>2890</v>
      </c>
      <c r="R803" t="s">
        <v>33</v>
      </c>
      <c r="S803">
        <v>2022</v>
      </c>
      <c r="Y803">
        <v>1941</v>
      </c>
    </row>
    <row r="804" spans="1:25" x14ac:dyDescent="0.3">
      <c r="A804" t="s">
        <v>30</v>
      </c>
      <c r="B804" t="s">
        <v>1007</v>
      </c>
      <c r="C804" t="s">
        <v>1019</v>
      </c>
      <c r="D804"/>
      <c r="E804" t="s">
        <v>34</v>
      </c>
      <c r="F804" t="s">
        <v>1021</v>
      </c>
      <c r="G804" t="s">
        <v>48</v>
      </c>
      <c r="H804" t="s">
        <v>1020</v>
      </c>
      <c r="I804" t="s">
        <v>36</v>
      </c>
      <c r="J804" t="s">
        <v>42</v>
      </c>
      <c r="K804" t="s">
        <v>38</v>
      </c>
      <c r="L804" t="s">
        <v>2790</v>
      </c>
      <c r="Q804" t="s">
        <v>2890</v>
      </c>
      <c r="R804" t="s">
        <v>33</v>
      </c>
      <c r="S804">
        <v>2022</v>
      </c>
      <c r="U804" t="s">
        <v>1022</v>
      </c>
      <c r="Y804">
        <v>1942</v>
      </c>
    </row>
    <row r="805" spans="1:25" x14ac:dyDescent="0.3">
      <c r="A805" t="s">
        <v>30</v>
      </c>
      <c r="B805" t="s">
        <v>1007</v>
      </c>
      <c r="C805" t="s">
        <v>1019</v>
      </c>
      <c r="D805" t="s">
        <v>69</v>
      </c>
      <c r="E805" t="s">
        <v>50</v>
      </c>
      <c r="L805" t="s">
        <v>2790</v>
      </c>
      <c r="Q805" t="s">
        <v>2890</v>
      </c>
      <c r="R805" t="s">
        <v>33</v>
      </c>
      <c r="S805">
        <v>2022</v>
      </c>
      <c r="Y805">
        <v>1943</v>
      </c>
    </row>
    <row r="806" spans="1:25" x14ac:dyDescent="0.3">
      <c r="A806" t="s">
        <v>30</v>
      </c>
      <c r="B806" t="s">
        <v>1007</v>
      </c>
      <c r="C806" t="s">
        <v>1019</v>
      </c>
      <c r="D806" t="s">
        <v>990</v>
      </c>
      <c r="E806" t="s">
        <v>50</v>
      </c>
      <c r="L806" t="s">
        <v>2790</v>
      </c>
      <c r="Q806" t="s">
        <v>2890</v>
      </c>
      <c r="R806" t="s">
        <v>33</v>
      </c>
      <c r="S806">
        <v>2022</v>
      </c>
      <c r="Y806">
        <v>1944</v>
      </c>
    </row>
    <row r="807" spans="1:25" x14ac:dyDescent="0.3">
      <c r="A807" t="s">
        <v>30</v>
      </c>
      <c r="B807" t="s">
        <v>1007</v>
      </c>
      <c r="C807" t="s">
        <v>1019</v>
      </c>
      <c r="D807" t="s">
        <v>1023</v>
      </c>
      <c r="E807" t="s">
        <v>50</v>
      </c>
      <c r="L807" t="s">
        <v>2790</v>
      </c>
      <c r="Q807" t="s">
        <v>2890</v>
      </c>
      <c r="R807" t="s">
        <v>33</v>
      </c>
      <c r="S807">
        <v>2022</v>
      </c>
      <c r="Y807">
        <v>1945</v>
      </c>
    </row>
    <row r="808" spans="1:25" x14ac:dyDescent="0.3">
      <c r="A808" t="s">
        <v>30</v>
      </c>
      <c r="B808" t="s">
        <v>1007</v>
      </c>
      <c r="C808" t="s">
        <v>1019</v>
      </c>
      <c r="D808" t="s">
        <v>1024</v>
      </c>
      <c r="E808" t="s">
        <v>50</v>
      </c>
      <c r="L808" t="s">
        <v>2790</v>
      </c>
      <c r="Q808" t="s">
        <v>2890</v>
      </c>
      <c r="R808" t="s">
        <v>33</v>
      </c>
      <c r="S808">
        <v>2022</v>
      </c>
      <c r="Y808">
        <v>1946</v>
      </c>
    </row>
    <row r="809" spans="1:25" x14ac:dyDescent="0.3">
      <c r="A809" t="s">
        <v>30</v>
      </c>
      <c r="B809" t="s">
        <v>1007</v>
      </c>
      <c r="C809" t="s">
        <v>1019</v>
      </c>
      <c r="D809" t="s">
        <v>1025</v>
      </c>
      <c r="E809" t="s">
        <v>50</v>
      </c>
      <c r="L809" t="s">
        <v>2790</v>
      </c>
      <c r="Q809" t="s">
        <v>2890</v>
      </c>
      <c r="R809" t="s">
        <v>33</v>
      </c>
      <c r="S809">
        <v>2022</v>
      </c>
      <c r="Y809">
        <v>1947</v>
      </c>
    </row>
    <row r="810" spans="1:25" x14ac:dyDescent="0.3">
      <c r="A810" t="s">
        <v>182</v>
      </c>
      <c r="B810" t="s">
        <v>1007</v>
      </c>
      <c r="C810" t="s">
        <v>1026</v>
      </c>
      <c r="D810"/>
      <c r="E810" t="s">
        <v>34</v>
      </c>
      <c r="F810" t="s">
        <v>1028</v>
      </c>
      <c r="G810" t="s">
        <v>48</v>
      </c>
      <c r="H810" t="s">
        <v>1027</v>
      </c>
      <c r="I810" t="s">
        <v>36</v>
      </c>
      <c r="L810" t="s">
        <v>2790</v>
      </c>
      <c r="Q810" t="s">
        <v>2890</v>
      </c>
      <c r="R810" t="s">
        <v>33</v>
      </c>
      <c r="S810">
        <v>2022</v>
      </c>
      <c r="U810" t="s">
        <v>1029</v>
      </c>
      <c r="Y810">
        <v>1948</v>
      </c>
    </row>
    <row r="811" spans="1:25" x14ac:dyDescent="0.3">
      <c r="A811" t="s">
        <v>182</v>
      </c>
      <c r="B811" t="s">
        <v>1007</v>
      </c>
      <c r="C811" t="s">
        <v>1026</v>
      </c>
      <c r="D811" t="s">
        <v>69</v>
      </c>
      <c r="E811" t="s">
        <v>50</v>
      </c>
      <c r="L811" t="s">
        <v>2790</v>
      </c>
      <c r="Q811" t="s">
        <v>2890</v>
      </c>
      <c r="R811" t="s">
        <v>33</v>
      </c>
      <c r="S811">
        <v>2022</v>
      </c>
      <c r="Y811">
        <v>1949</v>
      </c>
    </row>
    <row r="812" spans="1:25" x14ac:dyDescent="0.3">
      <c r="A812" t="s">
        <v>182</v>
      </c>
      <c r="B812" t="s">
        <v>1007</v>
      </c>
      <c r="C812" t="s">
        <v>1026</v>
      </c>
      <c r="D812" t="s">
        <v>990</v>
      </c>
      <c r="E812" t="s">
        <v>50</v>
      </c>
      <c r="L812" t="s">
        <v>2790</v>
      </c>
      <c r="Q812" t="s">
        <v>2890</v>
      </c>
      <c r="R812" t="s">
        <v>33</v>
      </c>
      <c r="S812">
        <v>2022</v>
      </c>
      <c r="Y812">
        <v>1950</v>
      </c>
    </row>
    <row r="813" spans="1:25" x14ac:dyDescent="0.3">
      <c r="A813" t="s">
        <v>182</v>
      </c>
      <c r="B813" t="s">
        <v>1007</v>
      </c>
      <c r="C813" t="s">
        <v>1026</v>
      </c>
      <c r="D813" t="s">
        <v>171</v>
      </c>
      <c r="E813" t="s">
        <v>50</v>
      </c>
      <c r="L813" t="s">
        <v>2790</v>
      </c>
      <c r="Q813" t="s">
        <v>2890</v>
      </c>
      <c r="R813" t="s">
        <v>33</v>
      </c>
      <c r="S813">
        <v>2022</v>
      </c>
      <c r="Y813">
        <v>1951</v>
      </c>
    </row>
    <row r="814" spans="1:25" x14ac:dyDescent="0.3">
      <c r="A814" t="s">
        <v>182</v>
      </c>
      <c r="B814" t="s">
        <v>1007</v>
      </c>
      <c r="C814" t="s">
        <v>1026</v>
      </c>
      <c r="D814" t="s">
        <v>1030</v>
      </c>
      <c r="E814" t="s">
        <v>50</v>
      </c>
      <c r="L814" t="s">
        <v>2790</v>
      </c>
      <c r="Q814" t="s">
        <v>2890</v>
      </c>
      <c r="R814" t="s">
        <v>33</v>
      </c>
      <c r="S814">
        <v>2022</v>
      </c>
      <c r="Y814">
        <v>1952</v>
      </c>
    </row>
    <row r="815" spans="1:25" x14ac:dyDescent="0.3">
      <c r="A815" t="s">
        <v>182</v>
      </c>
      <c r="B815" t="s">
        <v>1007</v>
      </c>
      <c r="C815" t="s">
        <v>1026</v>
      </c>
      <c r="D815" t="s">
        <v>1031</v>
      </c>
      <c r="E815" t="s">
        <v>50</v>
      </c>
      <c r="L815" t="s">
        <v>2790</v>
      </c>
      <c r="Q815" t="s">
        <v>2890</v>
      </c>
      <c r="R815" t="s">
        <v>33</v>
      </c>
      <c r="S815">
        <v>2022</v>
      </c>
      <c r="Y815">
        <v>1953</v>
      </c>
    </row>
    <row r="816" spans="1:25" x14ac:dyDescent="0.3">
      <c r="A816" t="s">
        <v>182</v>
      </c>
      <c r="B816" t="s">
        <v>1007</v>
      </c>
      <c r="C816" t="s">
        <v>1026</v>
      </c>
      <c r="D816" t="s">
        <v>1032</v>
      </c>
      <c r="E816" t="s">
        <v>50</v>
      </c>
      <c r="L816" t="s">
        <v>2790</v>
      </c>
      <c r="Q816" t="s">
        <v>2890</v>
      </c>
      <c r="R816" t="s">
        <v>33</v>
      </c>
      <c r="S816">
        <v>2022</v>
      </c>
      <c r="Y816">
        <v>1954</v>
      </c>
    </row>
    <row r="817" spans="1:25" x14ac:dyDescent="0.3">
      <c r="A817" t="s">
        <v>182</v>
      </c>
      <c r="B817" t="s">
        <v>1007</v>
      </c>
      <c r="C817" t="s">
        <v>1026</v>
      </c>
      <c r="D817" t="s">
        <v>1033</v>
      </c>
      <c r="E817" t="s">
        <v>50</v>
      </c>
      <c r="L817" t="s">
        <v>2790</v>
      </c>
      <c r="Q817" t="s">
        <v>2890</v>
      </c>
      <c r="R817" t="s">
        <v>33</v>
      </c>
      <c r="S817">
        <v>2022</v>
      </c>
      <c r="Y817">
        <v>1955</v>
      </c>
    </row>
    <row r="818" spans="1:25" x14ac:dyDescent="0.3">
      <c r="A818" t="s">
        <v>182</v>
      </c>
      <c r="B818" t="s">
        <v>1007</v>
      </c>
      <c r="C818" t="s">
        <v>1026</v>
      </c>
      <c r="D818" t="s">
        <v>1034</v>
      </c>
      <c r="E818" t="s">
        <v>50</v>
      </c>
      <c r="L818" t="s">
        <v>2790</v>
      </c>
      <c r="Q818" t="s">
        <v>2890</v>
      </c>
      <c r="R818" t="s">
        <v>33</v>
      </c>
      <c r="S818">
        <v>2022</v>
      </c>
      <c r="Y818">
        <v>1956</v>
      </c>
    </row>
    <row r="819" spans="1:25" x14ac:dyDescent="0.3">
      <c r="A819" t="s">
        <v>182</v>
      </c>
      <c r="B819" t="s">
        <v>1007</v>
      </c>
      <c r="C819" t="s">
        <v>1035</v>
      </c>
      <c r="D819"/>
      <c r="E819" t="s">
        <v>34</v>
      </c>
      <c r="F819" t="s">
        <v>1037</v>
      </c>
      <c r="G819" t="s">
        <v>48</v>
      </c>
      <c r="H819" t="s">
        <v>1036</v>
      </c>
      <c r="I819" t="s">
        <v>36</v>
      </c>
      <c r="L819" t="s">
        <v>2790</v>
      </c>
      <c r="Q819" t="s">
        <v>2890</v>
      </c>
      <c r="R819" t="s">
        <v>33</v>
      </c>
      <c r="S819">
        <v>2022</v>
      </c>
      <c r="U819" t="s">
        <v>1038</v>
      </c>
      <c r="Y819">
        <v>1957</v>
      </c>
    </row>
    <row r="820" spans="1:25" x14ac:dyDescent="0.3">
      <c r="A820" t="s">
        <v>182</v>
      </c>
      <c r="B820" t="s">
        <v>1007</v>
      </c>
      <c r="C820" t="s">
        <v>1035</v>
      </c>
      <c r="D820" t="s">
        <v>69</v>
      </c>
      <c r="E820" t="s">
        <v>50</v>
      </c>
      <c r="L820" t="s">
        <v>2790</v>
      </c>
      <c r="Q820" t="s">
        <v>2890</v>
      </c>
      <c r="R820" t="s">
        <v>33</v>
      </c>
      <c r="S820">
        <v>2022</v>
      </c>
      <c r="Y820">
        <v>1958</v>
      </c>
    </row>
    <row r="821" spans="1:25" x14ac:dyDescent="0.3">
      <c r="A821" t="s">
        <v>182</v>
      </c>
      <c r="B821" t="s">
        <v>1007</v>
      </c>
      <c r="C821" t="s">
        <v>1035</v>
      </c>
      <c r="D821" t="s">
        <v>990</v>
      </c>
      <c r="E821" t="s">
        <v>50</v>
      </c>
      <c r="L821" t="s">
        <v>2790</v>
      </c>
      <c r="Q821" t="s">
        <v>2890</v>
      </c>
      <c r="R821" t="s">
        <v>33</v>
      </c>
      <c r="S821">
        <v>2022</v>
      </c>
      <c r="Y821">
        <v>1959</v>
      </c>
    </row>
    <row r="822" spans="1:25" x14ac:dyDescent="0.3">
      <c r="A822" t="s">
        <v>182</v>
      </c>
      <c r="B822" t="s">
        <v>1007</v>
      </c>
      <c r="C822" t="s">
        <v>1035</v>
      </c>
      <c r="D822" t="s">
        <v>1039</v>
      </c>
      <c r="E822" t="s">
        <v>50</v>
      </c>
      <c r="L822" t="s">
        <v>2790</v>
      </c>
      <c r="Q822" t="s">
        <v>2890</v>
      </c>
      <c r="R822" t="s">
        <v>33</v>
      </c>
      <c r="S822">
        <v>2022</v>
      </c>
      <c r="Y822">
        <v>1960</v>
      </c>
    </row>
    <row r="823" spans="1:25" x14ac:dyDescent="0.3">
      <c r="A823" t="s">
        <v>182</v>
      </c>
      <c r="B823" t="s">
        <v>1007</v>
      </c>
      <c r="C823" t="s">
        <v>1035</v>
      </c>
      <c r="D823" t="s">
        <v>1040</v>
      </c>
      <c r="E823" t="s">
        <v>50</v>
      </c>
      <c r="L823" t="s">
        <v>2790</v>
      </c>
      <c r="Q823" t="s">
        <v>2890</v>
      </c>
      <c r="R823" t="s">
        <v>33</v>
      </c>
      <c r="S823">
        <v>2022</v>
      </c>
      <c r="Y823">
        <v>1961</v>
      </c>
    </row>
    <row r="824" spans="1:25" x14ac:dyDescent="0.3">
      <c r="A824" t="s">
        <v>182</v>
      </c>
      <c r="B824" t="s">
        <v>1007</v>
      </c>
      <c r="C824" t="s">
        <v>1035</v>
      </c>
      <c r="D824" t="s">
        <v>1041</v>
      </c>
      <c r="E824" t="s">
        <v>50</v>
      </c>
      <c r="L824" t="s">
        <v>2790</v>
      </c>
      <c r="Q824" t="s">
        <v>2890</v>
      </c>
      <c r="R824" t="s">
        <v>33</v>
      </c>
      <c r="S824">
        <v>2022</v>
      </c>
      <c r="Y824">
        <v>1962</v>
      </c>
    </row>
    <row r="825" spans="1:25" x14ac:dyDescent="0.3">
      <c r="A825" t="s">
        <v>182</v>
      </c>
      <c r="B825" t="s">
        <v>1007</v>
      </c>
      <c r="C825" t="s">
        <v>1035</v>
      </c>
      <c r="D825" t="s">
        <v>1042</v>
      </c>
      <c r="E825" t="s">
        <v>50</v>
      </c>
      <c r="L825" t="s">
        <v>2790</v>
      </c>
      <c r="Q825" t="s">
        <v>2890</v>
      </c>
      <c r="R825" t="s">
        <v>33</v>
      </c>
      <c r="S825">
        <v>2022</v>
      </c>
      <c r="Y825">
        <v>1963</v>
      </c>
    </row>
    <row r="826" spans="1:25" x14ac:dyDescent="0.3">
      <c r="A826" t="s">
        <v>182</v>
      </c>
      <c r="B826" t="s">
        <v>1007</v>
      </c>
      <c r="C826" t="s">
        <v>1035</v>
      </c>
      <c r="D826" t="s">
        <v>1043</v>
      </c>
      <c r="E826" t="s">
        <v>50</v>
      </c>
      <c r="L826" t="s">
        <v>2790</v>
      </c>
      <c r="Q826" t="s">
        <v>2890</v>
      </c>
      <c r="R826" t="s">
        <v>33</v>
      </c>
      <c r="S826">
        <v>2022</v>
      </c>
      <c r="Y826">
        <v>1964</v>
      </c>
    </row>
    <row r="827" spans="1:25" x14ac:dyDescent="0.3">
      <c r="A827" t="s">
        <v>182</v>
      </c>
      <c r="B827" t="s">
        <v>1007</v>
      </c>
      <c r="C827" t="s">
        <v>1035</v>
      </c>
      <c r="D827" t="s">
        <v>1044</v>
      </c>
      <c r="E827" t="s">
        <v>50</v>
      </c>
      <c r="L827" t="s">
        <v>2790</v>
      </c>
      <c r="Q827" t="s">
        <v>2890</v>
      </c>
      <c r="R827" t="s">
        <v>33</v>
      </c>
      <c r="S827">
        <v>2022</v>
      </c>
      <c r="Y827">
        <v>1965</v>
      </c>
    </row>
    <row r="828" spans="1:25" x14ac:dyDescent="0.3">
      <c r="A828" t="s">
        <v>182</v>
      </c>
      <c r="B828" t="s">
        <v>1007</v>
      </c>
      <c r="C828" t="s">
        <v>1035</v>
      </c>
      <c r="D828" t="s">
        <v>1045</v>
      </c>
      <c r="E828" t="s">
        <v>50</v>
      </c>
      <c r="L828" t="s">
        <v>2790</v>
      </c>
      <c r="Q828" t="s">
        <v>2890</v>
      </c>
      <c r="R828" t="s">
        <v>33</v>
      </c>
      <c r="S828">
        <v>2022</v>
      </c>
      <c r="Y828">
        <v>1966</v>
      </c>
    </row>
    <row r="829" spans="1:25" x14ac:dyDescent="0.3">
      <c r="A829" t="s">
        <v>182</v>
      </c>
      <c r="B829" t="s">
        <v>1007</v>
      </c>
      <c r="C829" t="s">
        <v>1046</v>
      </c>
      <c r="D829"/>
      <c r="E829" t="s">
        <v>34</v>
      </c>
      <c r="F829" t="s">
        <v>1048</v>
      </c>
      <c r="G829" t="s">
        <v>464</v>
      </c>
      <c r="H829" t="s">
        <v>1047</v>
      </c>
      <c r="I829" t="s">
        <v>36</v>
      </c>
      <c r="L829" t="s">
        <v>2790</v>
      </c>
      <c r="Q829" t="s">
        <v>2890</v>
      </c>
      <c r="R829" t="s">
        <v>33</v>
      </c>
      <c r="S829">
        <v>2022</v>
      </c>
      <c r="U829" t="s">
        <v>2821</v>
      </c>
      <c r="Y829">
        <v>1967</v>
      </c>
    </row>
    <row r="830" spans="1:25" x14ac:dyDescent="0.3">
      <c r="A830" t="s">
        <v>182</v>
      </c>
      <c r="B830" t="s">
        <v>1007</v>
      </c>
      <c r="C830" t="s">
        <v>1049</v>
      </c>
      <c r="D830"/>
      <c r="E830" t="s">
        <v>34</v>
      </c>
      <c r="F830" t="s">
        <v>1051</v>
      </c>
      <c r="G830" t="s">
        <v>48</v>
      </c>
      <c r="H830" t="s">
        <v>1050</v>
      </c>
      <c r="I830" t="s">
        <v>36</v>
      </c>
      <c r="L830" t="s">
        <v>2790</v>
      </c>
      <c r="Q830" t="s">
        <v>2890</v>
      </c>
      <c r="R830" t="s">
        <v>33</v>
      </c>
      <c r="S830">
        <v>2022</v>
      </c>
      <c r="U830" t="s">
        <v>1052</v>
      </c>
      <c r="Y830">
        <v>1968</v>
      </c>
    </row>
    <row r="831" spans="1:25" x14ac:dyDescent="0.3">
      <c r="A831" t="s">
        <v>182</v>
      </c>
      <c r="B831" t="s">
        <v>1007</v>
      </c>
      <c r="C831" t="s">
        <v>1049</v>
      </c>
      <c r="D831" t="s">
        <v>69</v>
      </c>
      <c r="E831" t="s">
        <v>50</v>
      </c>
      <c r="L831" t="s">
        <v>2790</v>
      </c>
      <c r="Q831" t="s">
        <v>2890</v>
      </c>
      <c r="R831" t="s">
        <v>33</v>
      </c>
      <c r="S831">
        <v>2022</v>
      </c>
      <c r="Y831">
        <v>1969</v>
      </c>
    </row>
    <row r="832" spans="1:25" x14ac:dyDescent="0.3">
      <c r="A832" t="s">
        <v>182</v>
      </c>
      <c r="B832" t="s">
        <v>1007</v>
      </c>
      <c r="C832" t="s">
        <v>1049</v>
      </c>
      <c r="D832" t="s">
        <v>990</v>
      </c>
      <c r="E832" t="s">
        <v>50</v>
      </c>
      <c r="L832" t="s">
        <v>2790</v>
      </c>
      <c r="Q832" t="s">
        <v>2890</v>
      </c>
      <c r="R832" t="s">
        <v>33</v>
      </c>
      <c r="S832">
        <v>2022</v>
      </c>
      <c r="Y832">
        <v>1970</v>
      </c>
    </row>
    <row r="833" spans="1:25" x14ac:dyDescent="0.3">
      <c r="A833" t="s">
        <v>182</v>
      </c>
      <c r="B833" t="s">
        <v>1007</v>
      </c>
      <c r="C833" t="s">
        <v>1049</v>
      </c>
      <c r="D833" t="s">
        <v>1053</v>
      </c>
      <c r="E833" t="s">
        <v>50</v>
      </c>
      <c r="L833" t="s">
        <v>2790</v>
      </c>
      <c r="Q833" t="s">
        <v>2890</v>
      </c>
      <c r="R833" t="s">
        <v>33</v>
      </c>
      <c r="S833">
        <v>2022</v>
      </c>
      <c r="Y833">
        <v>1971</v>
      </c>
    </row>
    <row r="834" spans="1:25" x14ac:dyDescent="0.3">
      <c r="A834" t="s">
        <v>182</v>
      </c>
      <c r="B834" t="s">
        <v>1007</v>
      </c>
      <c r="C834" t="s">
        <v>1049</v>
      </c>
      <c r="D834" t="s">
        <v>1054</v>
      </c>
      <c r="E834" t="s">
        <v>50</v>
      </c>
      <c r="L834" t="s">
        <v>2790</v>
      </c>
      <c r="Q834" t="s">
        <v>2890</v>
      </c>
      <c r="R834" t="s">
        <v>33</v>
      </c>
      <c r="S834">
        <v>2022</v>
      </c>
      <c r="Y834">
        <v>1972</v>
      </c>
    </row>
    <row r="835" spans="1:25" x14ac:dyDescent="0.3">
      <c r="A835" t="s">
        <v>182</v>
      </c>
      <c r="B835" t="s">
        <v>1007</v>
      </c>
      <c r="C835" t="s">
        <v>1049</v>
      </c>
      <c r="D835" t="s">
        <v>1055</v>
      </c>
      <c r="E835" t="s">
        <v>50</v>
      </c>
      <c r="L835" t="s">
        <v>2790</v>
      </c>
      <c r="Q835" t="s">
        <v>2890</v>
      </c>
      <c r="R835" t="s">
        <v>33</v>
      </c>
      <c r="S835">
        <v>2022</v>
      </c>
      <c r="Y835">
        <v>1973</v>
      </c>
    </row>
    <row r="836" spans="1:25" x14ac:dyDescent="0.3">
      <c r="A836" t="s">
        <v>182</v>
      </c>
      <c r="B836" t="s">
        <v>1007</v>
      </c>
      <c r="C836" t="s">
        <v>1049</v>
      </c>
      <c r="D836" t="s">
        <v>1056</v>
      </c>
      <c r="E836" t="s">
        <v>50</v>
      </c>
      <c r="L836" t="s">
        <v>2790</v>
      </c>
      <c r="Q836" t="s">
        <v>2890</v>
      </c>
      <c r="R836" t="s">
        <v>33</v>
      </c>
      <c r="S836">
        <v>2022</v>
      </c>
      <c r="Y836">
        <v>1974</v>
      </c>
    </row>
    <row r="837" spans="1:25" x14ac:dyDescent="0.3">
      <c r="A837" s="2" t="s">
        <v>30</v>
      </c>
      <c r="B837" s="2" t="s">
        <v>1057</v>
      </c>
      <c r="C837" s="2"/>
      <c r="D837" s="2"/>
      <c r="E837" s="2" t="s">
        <v>31</v>
      </c>
      <c r="F837" s="2" t="s">
        <v>1057</v>
      </c>
      <c r="G837" s="2"/>
      <c r="H837" s="2"/>
      <c r="I837" s="2" t="s">
        <v>1058</v>
      </c>
      <c r="J837" s="2"/>
      <c r="K837" s="2"/>
      <c r="L837" s="2" t="s">
        <v>2790</v>
      </c>
      <c r="M837" s="2" t="s">
        <v>39</v>
      </c>
      <c r="N837" s="2"/>
      <c r="O837" s="2"/>
      <c r="P837" s="2"/>
      <c r="Q837" s="2" t="s">
        <v>2889</v>
      </c>
      <c r="R837" s="2" t="s">
        <v>33</v>
      </c>
      <c r="S837" s="2">
        <v>2022</v>
      </c>
      <c r="T837" s="2"/>
      <c r="U837" s="2" t="s">
        <v>1057</v>
      </c>
      <c r="V837" s="2" t="s">
        <v>2514</v>
      </c>
      <c r="W837" s="2"/>
      <c r="X837" s="2"/>
      <c r="Y837" s="2">
        <v>2028</v>
      </c>
    </row>
    <row r="838" spans="1:25" x14ac:dyDescent="0.3">
      <c r="A838" t="s">
        <v>30</v>
      </c>
      <c r="B838" t="s">
        <v>1057</v>
      </c>
      <c r="C838" t="s">
        <v>1059</v>
      </c>
      <c r="D838"/>
      <c r="E838" t="s">
        <v>34</v>
      </c>
      <c r="F838" t="s">
        <v>1060</v>
      </c>
      <c r="G838" t="s">
        <v>497</v>
      </c>
      <c r="H838" t="s">
        <v>560</v>
      </c>
      <c r="I838" t="s">
        <v>36</v>
      </c>
      <c r="J838" t="s">
        <v>37</v>
      </c>
      <c r="K838" t="s">
        <v>38</v>
      </c>
      <c r="L838" t="s">
        <v>2790</v>
      </c>
      <c r="Q838" t="s">
        <v>2890</v>
      </c>
      <c r="R838" t="s">
        <v>33</v>
      </c>
      <c r="S838">
        <v>2022</v>
      </c>
      <c r="U838" t="s">
        <v>1061</v>
      </c>
      <c r="W838" t="s">
        <v>2556</v>
      </c>
      <c r="X838" t="s">
        <v>2557</v>
      </c>
      <c r="Y838">
        <v>2049</v>
      </c>
    </row>
    <row r="839" spans="1:25" x14ac:dyDescent="0.3">
      <c r="A839" t="s">
        <v>30</v>
      </c>
      <c r="B839" t="s">
        <v>1057</v>
      </c>
      <c r="C839" t="s">
        <v>1062</v>
      </c>
      <c r="D839"/>
      <c r="E839" t="s">
        <v>34</v>
      </c>
      <c r="F839" t="s">
        <v>1064</v>
      </c>
      <c r="G839" t="s">
        <v>40</v>
      </c>
      <c r="H839" t="s">
        <v>1063</v>
      </c>
      <c r="I839" t="s">
        <v>36</v>
      </c>
      <c r="J839" t="s">
        <v>37</v>
      </c>
      <c r="K839" t="s">
        <v>38</v>
      </c>
      <c r="L839" t="s">
        <v>2790</v>
      </c>
      <c r="Q839" t="s">
        <v>2890</v>
      </c>
      <c r="R839" t="s">
        <v>33</v>
      </c>
      <c r="S839">
        <v>2022</v>
      </c>
      <c r="U839" t="s">
        <v>1065</v>
      </c>
      <c r="Y839">
        <v>2050</v>
      </c>
    </row>
    <row r="840" spans="1:25" x14ac:dyDescent="0.3">
      <c r="A840" t="s">
        <v>182</v>
      </c>
      <c r="B840" t="s">
        <v>1057</v>
      </c>
      <c r="C840" t="s">
        <v>1066</v>
      </c>
      <c r="D840"/>
      <c r="E840" t="s">
        <v>34</v>
      </c>
      <c r="F840" t="s">
        <v>1069</v>
      </c>
      <c r="G840" t="s">
        <v>1068</v>
      </c>
      <c r="H840" t="s">
        <v>1067</v>
      </c>
      <c r="I840" t="s">
        <v>36</v>
      </c>
      <c r="L840" t="s">
        <v>2790</v>
      </c>
      <c r="Q840" t="s">
        <v>2890</v>
      </c>
      <c r="R840" t="s">
        <v>33</v>
      </c>
      <c r="S840">
        <v>2022</v>
      </c>
      <c r="U840" t="s">
        <v>1070</v>
      </c>
      <c r="Y840">
        <v>2051</v>
      </c>
    </row>
    <row r="841" spans="1:25" x14ac:dyDescent="0.3">
      <c r="A841" t="s">
        <v>182</v>
      </c>
      <c r="B841" t="s">
        <v>1057</v>
      </c>
      <c r="C841" t="s">
        <v>1071</v>
      </c>
      <c r="D841"/>
      <c r="E841" t="s">
        <v>34</v>
      </c>
      <c r="F841" t="s">
        <v>1073</v>
      </c>
      <c r="G841" t="s">
        <v>48</v>
      </c>
      <c r="H841" t="s">
        <v>1072</v>
      </c>
      <c r="I841" t="s">
        <v>36</v>
      </c>
      <c r="L841" t="s">
        <v>2790</v>
      </c>
      <c r="Q841" t="s">
        <v>2890</v>
      </c>
      <c r="R841" t="s">
        <v>33</v>
      </c>
      <c r="S841">
        <v>2022</v>
      </c>
      <c r="U841" t="s">
        <v>1074</v>
      </c>
      <c r="Y841">
        <v>2052</v>
      </c>
    </row>
    <row r="842" spans="1:25" x14ac:dyDescent="0.3">
      <c r="A842" t="s">
        <v>182</v>
      </c>
      <c r="B842" t="s">
        <v>1057</v>
      </c>
      <c r="C842" t="s">
        <v>1071</v>
      </c>
      <c r="D842" t="s">
        <v>69</v>
      </c>
      <c r="E842" t="s">
        <v>50</v>
      </c>
      <c r="L842" t="s">
        <v>2790</v>
      </c>
      <c r="Q842" t="s">
        <v>2890</v>
      </c>
      <c r="R842" t="s">
        <v>33</v>
      </c>
      <c r="S842">
        <v>2022</v>
      </c>
      <c r="Y842">
        <v>2053</v>
      </c>
    </row>
    <row r="843" spans="1:25" x14ac:dyDescent="0.3">
      <c r="A843" t="s">
        <v>182</v>
      </c>
      <c r="B843" t="s">
        <v>1057</v>
      </c>
      <c r="C843" t="s">
        <v>1071</v>
      </c>
      <c r="D843" t="s">
        <v>990</v>
      </c>
      <c r="E843" t="s">
        <v>50</v>
      </c>
      <c r="L843" t="s">
        <v>2790</v>
      </c>
      <c r="Q843" t="s">
        <v>2890</v>
      </c>
      <c r="R843" t="s">
        <v>33</v>
      </c>
      <c r="S843">
        <v>2022</v>
      </c>
      <c r="Y843">
        <v>2054</v>
      </c>
    </row>
    <row r="844" spans="1:25" x14ac:dyDescent="0.3">
      <c r="A844" t="s">
        <v>182</v>
      </c>
      <c r="B844" t="s">
        <v>1057</v>
      </c>
      <c r="C844" t="s">
        <v>1071</v>
      </c>
      <c r="D844" t="s">
        <v>1075</v>
      </c>
      <c r="E844" t="s">
        <v>50</v>
      </c>
      <c r="L844" t="s">
        <v>2790</v>
      </c>
      <c r="Q844" t="s">
        <v>2890</v>
      </c>
      <c r="R844" t="s">
        <v>33</v>
      </c>
      <c r="S844">
        <v>2022</v>
      </c>
      <c r="Y844">
        <v>2055</v>
      </c>
    </row>
    <row r="845" spans="1:25" x14ac:dyDescent="0.3">
      <c r="A845" t="s">
        <v>182</v>
      </c>
      <c r="B845" t="s">
        <v>1057</v>
      </c>
      <c r="C845" t="s">
        <v>1071</v>
      </c>
      <c r="D845" t="s">
        <v>1076</v>
      </c>
      <c r="E845" t="s">
        <v>50</v>
      </c>
      <c r="L845" t="s">
        <v>2790</v>
      </c>
      <c r="Q845" t="s">
        <v>2890</v>
      </c>
      <c r="R845" t="s">
        <v>33</v>
      </c>
      <c r="S845">
        <v>2022</v>
      </c>
      <c r="Y845">
        <v>2056</v>
      </c>
    </row>
    <row r="846" spans="1:25" x14ac:dyDescent="0.3">
      <c r="A846" t="s">
        <v>182</v>
      </c>
      <c r="B846" t="s">
        <v>1057</v>
      </c>
      <c r="C846" t="s">
        <v>1071</v>
      </c>
      <c r="D846" t="s">
        <v>1077</v>
      </c>
      <c r="E846" t="s">
        <v>50</v>
      </c>
      <c r="L846" t="s">
        <v>2790</v>
      </c>
      <c r="Q846" t="s">
        <v>2890</v>
      </c>
      <c r="R846" t="s">
        <v>33</v>
      </c>
      <c r="S846">
        <v>2022</v>
      </c>
      <c r="Y846">
        <v>2057</v>
      </c>
    </row>
    <row r="847" spans="1:25" x14ac:dyDescent="0.3">
      <c r="A847" t="s">
        <v>182</v>
      </c>
      <c r="B847" t="s">
        <v>1057</v>
      </c>
      <c r="C847" t="s">
        <v>1078</v>
      </c>
      <c r="D847"/>
      <c r="E847" t="s">
        <v>34</v>
      </c>
      <c r="F847" t="s">
        <v>1080</v>
      </c>
      <c r="G847" t="s">
        <v>48</v>
      </c>
      <c r="H847" t="s">
        <v>1079</v>
      </c>
      <c r="I847" t="s">
        <v>36</v>
      </c>
      <c r="L847" t="s">
        <v>2790</v>
      </c>
      <c r="Q847" t="s">
        <v>2890</v>
      </c>
      <c r="R847" t="s">
        <v>33</v>
      </c>
      <c r="S847">
        <v>2022</v>
      </c>
      <c r="U847" t="s">
        <v>1081</v>
      </c>
      <c r="Y847">
        <v>2058</v>
      </c>
    </row>
    <row r="848" spans="1:25" x14ac:dyDescent="0.3">
      <c r="A848" t="s">
        <v>182</v>
      </c>
      <c r="B848" t="s">
        <v>1057</v>
      </c>
      <c r="C848" t="s">
        <v>1078</v>
      </c>
      <c r="D848" t="s">
        <v>69</v>
      </c>
      <c r="E848" t="s">
        <v>50</v>
      </c>
      <c r="L848" t="s">
        <v>2790</v>
      </c>
      <c r="Q848" t="s">
        <v>2890</v>
      </c>
      <c r="R848" t="s">
        <v>33</v>
      </c>
      <c r="S848">
        <v>2022</v>
      </c>
      <c r="Y848">
        <v>2059</v>
      </c>
    </row>
    <row r="849" spans="1:25" x14ac:dyDescent="0.3">
      <c r="A849" t="s">
        <v>182</v>
      </c>
      <c r="B849" t="s">
        <v>1057</v>
      </c>
      <c r="C849" t="s">
        <v>1078</v>
      </c>
      <c r="D849" t="s">
        <v>990</v>
      </c>
      <c r="E849" t="s">
        <v>50</v>
      </c>
      <c r="L849" t="s">
        <v>2790</v>
      </c>
      <c r="Q849" t="s">
        <v>2890</v>
      </c>
      <c r="R849" t="s">
        <v>33</v>
      </c>
      <c r="S849">
        <v>2022</v>
      </c>
      <c r="Y849">
        <v>2060</v>
      </c>
    </row>
    <row r="850" spans="1:25" x14ac:dyDescent="0.3">
      <c r="A850" t="s">
        <v>182</v>
      </c>
      <c r="B850" t="s">
        <v>1057</v>
      </c>
      <c r="C850" t="s">
        <v>1078</v>
      </c>
      <c r="D850" t="s">
        <v>1082</v>
      </c>
      <c r="E850" t="s">
        <v>50</v>
      </c>
      <c r="L850" t="s">
        <v>2790</v>
      </c>
      <c r="Q850" t="s">
        <v>2890</v>
      </c>
      <c r="R850" t="s">
        <v>33</v>
      </c>
      <c r="S850">
        <v>2022</v>
      </c>
      <c r="Y850">
        <v>2061</v>
      </c>
    </row>
    <row r="851" spans="1:25" x14ac:dyDescent="0.3">
      <c r="A851" t="s">
        <v>182</v>
      </c>
      <c r="B851" t="s">
        <v>1057</v>
      </c>
      <c r="C851" t="s">
        <v>1078</v>
      </c>
      <c r="D851" t="s">
        <v>1083</v>
      </c>
      <c r="E851" t="s">
        <v>50</v>
      </c>
      <c r="L851" t="s">
        <v>2790</v>
      </c>
      <c r="Q851" t="s">
        <v>2890</v>
      </c>
      <c r="R851" t="s">
        <v>33</v>
      </c>
      <c r="S851">
        <v>2022</v>
      </c>
      <c r="Y851">
        <v>2062</v>
      </c>
    </row>
    <row r="852" spans="1:25" x14ac:dyDescent="0.3">
      <c r="A852" t="s">
        <v>182</v>
      </c>
      <c r="B852" t="s">
        <v>1057</v>
      </c>
      <c r="C852" t="s">
        <v>1078</v>
      </c>
      <c r="D852" t="s">
        <v>1084</v>
      </c>
      <c r="E852" t="s">
        <v>50</v>
      </c>
      <c r="L852" t="s">
        <v>2790</v>
      </c>
      <c r="Q852" t="s">
        <v>2890</v>
      </c>
      <c r="R852" t="s">
        <v>33</v>
      </c>
      <c r="S852">
        <v>2022</v>
      </c>
      <c r="Y852">
        <v>2063</v>
      </c>
    </row>
    <row r="853" spans="1:25" x14ac:dyDescent="0.3">
      <c r="A853" t="s">
        <v>182</v>
      </c>
      <c r="B853" t="s">
        <v>1057</v>
      </c>
      <c r="C853" t="s">
        <v>1078</v>
      </c>
      <c r="D853" t="s">
        <v>1085</v>
      </c>
      <c r="E853" t="s">
        <v>50</v>
      </c>
      <c r="L853" t="s">
        <v>2790</v>
      </c>
      <c r="Q853" t="s">
        <v>2890</v>
      </c>
      <c r="R853" t="s">
        <v>33</v>
      </c>
      <c r="S853">
        <v>2022</v>
      </c>
      <c r="Y853">
        <v>2064</v>
      </c>
    </row>
    <row r="854" spans="1:25" x14ac:dyDescent="0.3">
      <c r="A854" t="s">
        <v>182</v>
      </c>
      <c r="B854" t="s">
        <v>1057</v>
      </c>
      <c r="C854" t="s">
        <v>1078</v>
      </c>
      <c r="D854" t="s">
        <v>1086</v>
      </c>
      <c r="E854" t="s">
        <v>50</v>
      </c>
      <c r="L854" t="s">
        <v>2790</v>
      </c>
      <c r="Q854" t="s">
        <v>2890</v>
      </c>
      <c r="R854" t="s">
        <v>33</v>
      </c>
      <c r="S854">
        <v>2022</v>
      </c>
      <c r="Y854">
        <v>2065</v>
      </c>
    </row>
    <row r="855" spans="1:25" x14ac:dyDescent="0.3">
      <c r="A855" s="2" t="s">
        <v>30</v>
      </c>
      <c r="B855" s="2" t="s">
        <v>1087</v>
      </c>
      <c r="C855" s="2"/>
      <c r="D855" s="2"/>
      <c r="E855" s="2" t="s">
        <v>31</v>
      </c>
      <c r="F855" s="2" t="s">
        <v>1087</v>
      </c>
      <c r="G855" s="2"/>
      <c r="H855" s="2"/>
      <c r="I855" s="2" t="s">
        <v>2822</v>
      </c>
      <c r="J855" s="2"/>
      <c r="K855" s="2"/>
      <c r="L855" s="2" t="s">
        <v>2790</v>
      </c>
      <c r="M855" s="2" t="s">
        <v>39</v>
      </c>
      <c r="N855" s="2"/>
      <c r="O855" s="2"/>
      <c r="P855" s="2"/>
      <c r="Q855" s="2" t="s">
        <v>2889</v>
      </c>
      <c r="R855" s="2" t="s">
        <v>33</v>
      </c>
      <c r="S855" s="2">
        <v>2022</v>
      </c>
      <c r="T855" s="2"/>
      <c r="U855" s="2" t="s">
        <v>1087</v>
      </c>
      <c r="V855" s="2" t="s">
        <v>2514</v>
      </c>
      <c r="W855" s="2"/>
      <c r="X855" s="2"/>
      <c r="Y855" s="2">
        <v>2066</v>
      </c>
    </row>
    <row r="856" spans="1:25" x14ac:dyDescent="0.3">
      <c r="A856" t="s">
        <v>30</v>
      </c>
      <c r="B856" t="s">
        <v>1087</v>
      </c>
      <c r="C856" t="s">
        <v>1091</v>
      </c>
      <c r="D856"/>
      <c r="E856" t="s">
        <v>34</v>
      </c>
      <c r="F856" t="s">
        <v>1093</v>
      </c>
      <c r="G856" t="s">
        <v>56</v>
      </c>
      <c r="H856" t="s">
        <v>1092</v>
      </c>
      <c r="I856" t="s">
        <v>36</v>
      </c>
      <c r="J856" t="s">
        <v>37</v>
      </c>
      <c r="K856" t="s">
        <v>38</v>
      </c>
      <c r="L856" t="s">
        <v>2790</v>
      </c>
      <c r="Q856" t="s">
        <v>2890</v>
      </c>
      <c r="R856" t="s">
        <v>33</v>
      </c>
      <c r="S856">
        <v>2022</v>
      </c>
      <c r="U856" t="s">
        <v>1094</v>
      </c>
      <c r="Y856">
        <v>2143</v>
      </c>
    </row>
    <row r="857" spans="1:25" x14ac:dyDescent="0.3">
      <c r="A857" t="s">
        <v>30</v>
      </c>
      <c r="B857" t="s">
        <v>1087</v>
      </c>
      <c r="C857" t="s">
        <v>1095</v>
      </c>
      <c r="D857"/>
      <c r="E857" t="s">
        <v>34</v>
      </c>
      <c r="F857" t="s">
        <v>1097</v>
      </c>
      <c r="G857" t="s">
        <v>48</v>
      </c>
      <c r="H857" t="s">
        <v>1096</v>
      </c>
      <c r="I857" t="s">
        <v>36</v>
      </c>
      <c r="J857" t="s">
        <v>46</v>
      </c>
      <c r="K857" t="s">
        <v>38</v>
      </c>
      <c r="L857" t="s">
        <v>2790</v>
      </c>
      <c r="Q857" t="s">
        <v>2890</v>
      </c>
      <c r="R857" t="s">
        <v>33</v>
      </c>
      <c r="S857">
        <v>2022</v>
      </c>
      <c r="U857" t="s">
        <v>1098</v>
      </c>
      <c r="Y857">
        <v>2144</v>
      </c>
    </row>
    <row r="858" spans="1:25" x14ac:dyDescent="0.3">
      <c r="A858" t="s">
        <v>30</v>
      </c>
      <c r="B858" t="s">
        <v>1087</v>
      </c>
      <c r="C858" t="s">
        <v>1095</v>
      </c>
      <c r="D858" t="s">
        <v>69</v>
      </c>
      <c r="E858" t="s">
        <v>50</v>
      </c>
      <c r="L858" t="s">
        <v>2790</v>
      </c>
      <c r="Q858" t="s">
        <v>2890</v>
      </c>
      <c r="R858" t="s">
        <v>33</v>
      </c>
      <c r="S858">
        <v>2022</v>
      </c>
      <c r="Y858">
        <v>2145</v>
      </c>
    </row>
    <row r="859" spans="1:25" x14ac:dyDescent="0.3">
      <c r="A859" t="s">
        <v>30</v>
      </c>
      <c r="B859" t="s">
        <v>1087</v>
      </c>
      <c r="C859" t="s">
        <v>1095</v>
      </c>
      <c r="D859" t="s">
        <v>990</v>
      </c>
      <c r="E859" t="s">
        <v>50</v>
      </c>
      <c r="L859" t="s">
        <v>2790</v>
      </c>
      <c r="Q859" t="s">
        <v>2890</v>
      </c>
      <c r="R859" t="s">
        <v>33</v>
      </c>
      <c r="S859">
        <v>2022</v>
      </c>
      <c r="Y859">
        <v>2146</v>
      </c>
    </row>
    <row r="860" spans="1:25" x14ac:dyDescent="0.3">
      <c r="A860" t="s">
        <v>30</v>
      </c>
      <c r="B860" t="s">
        <v>1087</v>
      </c>
      <c r="C860" t="s">
        <v>1095</v>
      </c>
      <c r="D860" t="s">
        <v>1088</v>
      </c>
      <c r="E860" t="s">
        <v>50</v>
      </c>
      <c r="L860" t="s">
        <v>2790</v>
      </c>
      <c r="Q860" t="s">
        <v>2890</v>
      </c>
      <c r="R860" t="s">
        <v>33</v>
      </c>
      <c r="S860">
        <v>2022</v>
      </c>
      <c r="Y860">
        <v>2147</v>
      </c>
    </row>
    <row r="861" spans="1:25" x14ac:dyDescent="0.3">
      <c r="A861" t="s">
        <v>30</v>
      </c>
      <c r="B861" t="s">
        <v>1087</v>
      </c>
      <c r="C861" t="s">
        <v>1095</v>
      </c>
      <c r="D861" t="s">
        <v>1089</v>
      </c>
      <c r="E861" t="s">
        <v>50</v>
      </c>
      <c r="L861" t="s">
        <v>2790</v>
      </c>
      <c r="Q861" t="s">
        <v>2890</v>
      </c>
      <c r="R861" t="s">
        <v>33</v>
      </c>
      <c r="S861">
        <v>2022</v>
      </c>
      <c r="Y861">
        <v>2148</v>
      </c>
    </row>
    <row r="862" spans="1:25" x14ac:dyDescent="0.3">
      <c r="A862" t="s">
        <v>30</v>
      </c>
      <c r="B862" t="s">
        <v>1087</v>
      </c>
      <c r="C862" t="s">
        <v>1095</v>
      </c>
      <c r="D862" t="s">
        <v>1090</v>
      </c>
      <c r="E862" t="s">
        <v>50</v>
      </c>
      <c r="L862" t="s">
        <v>2790</v>
      </c>
      <c r="Q862" t="s">
        <v>2890</v>
      </c>
      <c r="R862" t="s">
        <v>33</v>
      </c>
      <c r="S862">
        <v>2022</v>
      </c>
      <c r="Y862">
        <v>2149</v>
      </c>
    </row>
    <row r="863" spans="1:25" x14ac:dyDescent="0.3">
      <c r="A863" t="s">
        <v>30</v>
      </c>
      <c r="B863" t="s">
        <v>1087</v>
      </c>
      <c r="C863" t="s">
        <v>1095</v>
      </c>
      <c r="D863" t="s">
        <v>1099</v>
      </c>
      <c r="E863" t="s">
        <v>50</v>
      </c>
      <c r="L863" t="s">
        <v>2790</v>
      </c>
      <c r="Q863" t="s">
        <v>2890</v>
      </c>
      <c r="R863" t="s">
        <v>33</v>
      </c>
      <c r="S863">
        <v>2022</v>
      </c>
      <c r="Y863">
        <v>2150</v>
      </c>
    </row>
    <row r="864" spans="1:25" x14ac:dyDescent="0.3">
      <c r="A864" t="s">
        <v>30</v>
      </c>
      <c r="B864" t="s">
        <v>1087</v>
      </c>
      <c r="C864" t="s">
        <v>1095</v>
      </c>
      <c r="D864" t="s">
        <v>1100</v>
      </c>
      <c r="E864" t="s">
        <v>50</v>
      </c>
      <c r="L864" t="s">
        <v>2790</v>
      </c>
      <c r="Q864" t="s">
        <v>2890</v>
      </c>
      <c r="R864" t="s">
        <v>33</v>
      </c>
      <c r="S864">
        <v>2022</v>
      </c>
      <c r="Y864">
        <v>2151</v>
      </c>
    </row>
    <row r="865" spans="1:25" x14ac:dyDescent="0.3">
      <c r="A865" t="s">
        <v>30</v>
      </c>
      <c r="B865" t="s">
        <v>1087</v>
      </c>
      <c r="C865" t="s">
        <v>1095</v>
      </c>
      <c r="D865" t="s">
        <v>1101</v>
      </c>
      <c r="E865" t="s">
        <v>50</v>
      </c>
      <c r="L865" t="s">
        <v>2790</v>
      </c>
      <c r="Q865" t="s">
        <v>2890</v>
      </c>
      <c r="R865" t="s">
        <v>33</v>
      </c>
      <c r="S865">
        <v>2022</v>
      </c>
      <c r="Y865">
        <v>2152</v>
      </c>
    </row>
    <row r="866" spans="1:25" x14ac:dyDescent="0.3">
      <c r="A866" t="s">
        <v>30</v>
      </c>
      <c r="B866" t="s">
        <v>1087</v>
      </c>
      <c r="C866" t="s">
        <v>1095</v>
      </c>
      <c r="D866" t="s">
        <v>1102</v>
      </c>
      <c r="E866" t="s">
        <v>50</v>
      </c>
      <c r="L866" t="s">
        <v>2790</v>
      </c>
      <c r="Q866" t="s">
        <v>2890</v>
      </c>
      <c r="R866" t="s">
        <v>33</v>
      </c>
      <c r="S866">
        <v>2022</v>
      </c>
      <c r="Y866">
        <v>2153</v>
      </c>
    </row>
    <row r="867" spans="1:25" x14ac:dyDescent="0.3">
      <c r="A867" t="s">
        <v>30</v>
      </c>
      <c r="B867" t="s">
        <v>1087</v>
      </c>
      <c r="C867" t="s">
        <v>1095</v>
      </c>
      <c r="D867" t="s">
        <v>1103</v>
      </c>
      <c r="E867" t="s">
        <v>50</v>
      </c>
      <c r="L867" t="s">
        <v>2790</v>
      </c>
      <c r="Q867" t="s">
        <v>2890</v>
      </c>
      <c r="R867" t="s">
        <v>33</v>
      </c>
      <c r="S867">
        <v>2022</v>
      </c>
      <c r="Y867">
        <v>2154</v>
      </c>
    </row>
    <row r="868" spans="1:25" x14ac:dyDescent="0.3">
      <c r="A868" t="s">
        <v>30</v>
      </c>
      <c r="B868" t="s">
        <v>1087</v>
      </c>
      <c r="C868" t="s">
        <v>1095</v>
      </c>
      <c r="D868" t="s">
        <v>1104</v>
      </c>
      <c r="E868" t="s">
        <v>50</v>
      </c>
      <c r="L868" t="s">
        <v>2790</v>
      </c>
      <c r="Q868" t="s">
        <v>2890</v>
      </c>
      <c r="R868" t="s">
        <v>33</v>
      </c>
      <c r="S868">
        <v>2022</v>
      </c>
      <c r="Y868">
        <v>2155</v>
      </c>
    </row>
    <row r="869" spans="1:25" x14ac:dyDescent="0.3">
      <c r="A869" t="s">
        <v>30</v>
      </c>
      <c r="B869" t="s">
        <v>1087</v>
      </c>
      <c r="C869" t="s">
        <v>1095</v>
      </c>
      <c r="D869" t="s">
        <v>1105</v>
      </c>
      <c r="E869" t="s">
        <v>50</v>
      </c>
      <c r="L869" t="s">
        <v>2790</v>
      </c>
      <c r="Q869" t="s">
        <v>2890</v>
      </c>
      <c r="R869" t="s">
        <v>33</v>
      </c>
      <c r="S869">
        <v>2022</v>
      </c>
      <c r="Y869">
        <v>2156</v>
      </c>
    </row>
    <row r="870" spans="1:25" x14ac:dyDescent="0.3">
      <c r="A870" t="s">
        <v>30</v>
      </c>
      <c r="B870" t="s">
        <v>1087</v>
      </c>
      <c r="C870" t="s">
        <v>1106</v>
      </c>
      <c r="D870"/>
      <c r="E870" t="s">
        <v>34</v>
      </c>
      <c r="F870" t="s">
        <v>1108</v>
      </c>
      <c r="G870" t="s">
        <v>48</v>
      </c>
      <c r="H870" t="s">
        <v>1107</v>
      </c>
      <c r="I870" t="s">
        <v>36</v>
      </c>
      <c r="J870" t="s">
        <v>42</v>
      </c>
      <c r="K870" t="s">
        <v>503</v>
      </c>
      <c r="L870" t="s">
        <v>2790</v>
      </c>
      <c r="Q870" t="s">
        <v>2890</v>
      </c>
      <c r="R870" t="s">
        <v>33</v>
      </c>
      <c r="S870">
        <v>2022</v>
      </c>
      <c r="U870" t="s">
        <v>1109</v>
      </c>
      <c r="Y870">
        <v>2157</v>
      </c>
    </row>
    <row r="871" spans="1:25" x14ac:dyDescent="0.3">
      <c r="A871" t="s">
        <v>30</v>
      </c>
      <c r="B871" t="s">
        <v>1087</v>
      </c>
      <c r="C871" t="s">
        <v>1106</v>
      </c>
      <c r="D871" t="s">
        <v>69</v>
      </c>
      <c r="E871" t="s">
        <v>50</v>
      </c>
      <c r="L871" t="s">
        <v>2790</v>
      </c>
      <c r="Q871" t="s">
        <v>2890</v>
      </c>
      <c r="R871" t="s">
        <v>33</v>
      </c>
      <c r="S871">
        <v>2022</v>
      </c>
      <c r="Y871">
        <v>2158</v>
      </c>
    </row>
    <row r="872" spans="1:25" x14ac:dyDescent="0.3">
      <c r="A872" t="s">
        <v>30</v>
      </c>
      <c r="B872" t="s">
        <v>1087</v>
      </c>
      <c r="C872" t="s">
        <v>1106</v>
      </c>
      <c r="D872" t="s">
        <v>990</v>
      </c>
      <c r="E872" t="s">
        <v>50</v>
      </c>
      <c r="L872" t="s">
        <v>2790</v>
      </c>
      <c r="Q872" t="s">
        <v>2890</v>
      </c>
      <c r="R872" t="s">
        <v>33</v>
      </c>
      <c r="S872">
        <v>2022</v>
      </c>
      <c r="Y872">
        <v>2159</v>
      </c>
    </row>
    <row r="873" spans="1:25" x14ac:dyDescent="0.3">
      <c r="A873" t="s">
        <v>30</v>
      </c>
      <c r="B873" t="s">
        <v>1087</v>
      </c>
      <c r="C873" t="s">
        <v>1106</v>
      </c>
      <c r="D873" t="s">
        <v>1110</v>
      </c>
      <c r="E873" t="s">
        <v>50</v>
      </c>
      <c r="L873" t="s">
        <v>2790</v>
      </c>
      <c r="Q873" t="s">
        <v>2890</v>
      </c>
      <c r="R873" t="s">
        <v>33</v>
      </c>
      <c r="S873">
        <v>2022</v>
      </c>
      <c r="Y873">
        <v>2160</v>
      </c>
    </row>
    <row r="874" spans="1:25" x14ac:dyDescent="0.3">
      <c r="A874" t="s">
        <v>30</v>
      </c>
      <c r="B874" t="s">
        <v>1087</v>
      </c>
      <c r="C874" t="s">
        <v>1106</v>
      </c>
      <c r="D874" t="s">
        <v>1111</v>
      </c>
      <c r="E874" t="s">
        <v>50</v>
      </c>
      <c r="L874" t="s">
        <v>2790</v>
      </c>
      <c r="Q874" t="s">
        <v>2890</v>
      </c>
      <c r="R874" t="s">
        <v>33</v>
      </c>
      <c r="S874">
        <v>2022</v>
      </c>
      <c r="Y874">
        <v>2161</v>
      </c>
    </row>
    <row r="875" spans="1:25" x14ac:dyDescent="0.3">
      <c r="A875" t="s">
        <v>30</v>
      </c>
      <c r="B875" t="s">
        <v>1087</v>
      </c>
      <c r="C875" t="s">
        <v>1106</v>
      </c>
      <c r="D875" t="s">
        <v>1112</v>
      </c>
      <c r="E875" t="s">
        <v>50</v>
      </c>
      <c r="L875" t="s">
        <v>2790</v>
      </c>
      <c r="Q875" t="s">
        <v>2890</v>
      </c>
      <c r="R875" t="s">
        <v>33</v>
      </c>
      <c r="S875">
        <v>2022</v>
      </c>
      <c r="Y875">
        <v>2162</v>
      </c>
    </row>
    <row r="876" spans="1:25" x14ac:dyDescent="0.3">
      <c r="A876" t="s">
        <v>30</v>
      </c>
      <c r="B876" t="s">
        <v>1087</v>
      </c>
      <c r="C876" t="s">
        <v>1113</v>
      </c>
      <c r="D876"/>
      <c r="E876" t="s">
        <v>34</v>
      </c>
      <c r="F876" t="s">
        <v>1115</v>
      </c>
      <c r="G876" t="s">
        <v>48</v>
      </c>
      <c r="H876" t="s">
        <v>1114</v>
      </c>
      <c r="I876" t="s">
        <v>36</v>
      </c>
      <c r="J876" t="s">
        <v>46</v>
      </c>
      <c r="K876" t="s">
        <v>38</v>
      </c>
      <c r="L876" t="s">
        <v>2790</v>
      </c>
      <c r="Q876" t="s">
        <v>2890</v>
      </c>
      <c r="R876" t="s">
        <v>33</v>
      </c>
      <c r="S876">
        <v>2022</v>
      </c>
      <c r="U876" t="s">
        <v>1116</v>
      </c>
      <c r="Y876">
        <v>2163</v>
      </c>
    </row>
    <row r="877" spans="1:25" x14ac:dyDescent="0.3">
      <c r="A877" t="s">
        <v>30</v>
      </c>
      <c r="B877" t="s">
        <v>1087</v>
      </c>
      <c r="C877" t="s">
        <v>1113</v>
      </c>
      <c r="D877" t="s">
        <v>69</v>
      </c>
      <c r="E877" t="s">
        <v>50</v>
      </c>
      <c r="L877" t="s">
        <v>2790</v>
      </c>
      <c r="Q877" t="s">
        <v>2890</v>
      </c>
      <c r="R877" t="s">
        <v>33</v>
      </c>
      <c r="S877">
        <v>2022</v>
      </c>
      <c r="Y877">
        <v>2164</v>
      </c>
    </row>
    <row r="878" spans="1:25" x14ac:dyDescent="0.3">
      <c r="A878" t="s">
        <v>30</v>
      </c>
      <c r="B878" t="s">
        <v>1087</v>
      </c>
      <c r="C878" t="s">
        <v>1113</v>
      </c>
      <c r="D878" t="s">
        <v>990</v>
      </c>
      <c r="E878" t="s">
        <v>50</v>
      </c>
      <c r="L878" t="s">
        <v>2790</v>
      </c>
      <c r="Q878" t="s">
        <v>2890</v>
      </c>
      <c r="R878" t="s">
        <v>33</v>
      </c>
      <c r="S878">
        <v>2022</v>
      </c>
      <c r="Y878">
        <v>2165</v>
      </c>
    </row>
    <row r="879" spans="1:25" x14ac:dyDescent="0.3">
      <c r="A879" t="s">
        <v>30</v>
      </c>
      <c r="B879" t="s">
        <v>1087</v>
      </c>
      <c r="C879" t="s">
        <v>1113</v>
      </c>
      <c r="D879" t="s">
        <v>1117</v>
      </c>
      <c r="E879" t="s">
        <v>50</v>
      </c>
      <c r="L879" t="s">
        <v>2790</v>
      </c>
      <c r="Q879" t="s">
        <v>2890</v>
      </c>
      <c r="R879" t="s">
        <v>33</v>
      </c>
      <c r="S879">
        <v>2022</v>
      </c>
      <c r="Y879">
        <v>2166</v>
      </c>
    </row>
    <row r="880" spans="1:25" x14ac:dyDescent="0.3">
      <c r="A880" t="s">
        <v>30</v>
      </c>
      <c r="B880" t="s">
        <v>1087</v>
      </c>
      <c r="C880" t="s">
        <v>1113</v>
      </c>
      <c r="D880" t="s">
        <v>1118</v>
      </c>
      <c r="E880" t="s">
        <v>50</v>
      </c>
      <c r="L880" t="s">
        <v>2790</v>
      </c>
      <c r="Q880" t="s">
        <v>2890</v>
      </c>
      <c r="R880" t="s">
        <v>33</v>
      </c>
      <c r="S880">
        <v>2022</v>
      </c>
      <c r="Y880">
        <v>2167</v>
      </c>
    </row>
    <row r="881" spans="1:25" x14ac:dyDescent="0.3">
      <c r="A881" t="s">
        <v>30</v>
      </c>
      <c r="B881" t="s">
        <v>1087</v>
      </c>
      <c r="C881" t="s">
        <v>1113</v>
      </c>
      <c r="D881" t="s">
        <v>1119</v>
      </c>
      <c r="E881" t="s">
        <v>50</v>
      </c>
      <c r="L881" t="s">
        <v>2790</v>
      </c>
      <c r="Q881" t="s">
        <v>2890</v>
      </c>
      <c r="R881" t="s">
        <v>33</v>
      </c>
      <c r="S881">
        <v>2022</v>
      </c>
      <c r="Y881">
        <v>2168</v>
      </c>
    </row>
    <row r="882" spans="1:25" x14ac:dyDescent="0.3">
      <c r="A882" t="s">
        <v>30</v>
      </c>
      <c r="B882" t="s">
        <v>1087</v>
      </c>
      <c r="C882" t="s">
        <v>1113</v>
      </c>
      <c r="D882" t="s">
        <v>1120</v>
      </c>
      <c r="E882" t="s">
        <v>50</v>
      </c>
      <c r="L882" t="s">
        <v>2790</v>
      </c>
      <c r="Q882" t="s">
        <v>2890</v>
      </c>
      <c r="R882" t="s">
        <v>33</v>
      </c>
      <c r="S882">
        <v>2022</v>
      </c>
      <c r="Y882">
        <v>2169</v>
      </c>
    </row>
    <row r="883" spans="1:25" x14ac:dyDescent="0.3">
      <c r="A883" t="s">
        <v>182</v>
      </c>
      <c r="B883" t="s">
        <v>1087</v>
      </c>
      <c r="C883" t="s">
        <v>1125</v>
      </c>
      <c r="D883"/>
      <c r="E883" t="s">
        <v>34</v>
      </c>
      <c r="F883" t="s">
        <v>1127</v>
      </c>
      <c r="G883" t="s">
        <v>48</v>
      </c>
      <c r="H883" t="s">
        <v>1126</v>
      </c>
      <c r="I883" t="s">
        <v>36</v>
      </c>
      <c r="L883" t="s">
        <v>2790</v>
      </c>
      <c r="Q883" t="s">
        <v>2890</v>
      </c>
      <c r="R883" t="s">
        <v>33</v>
      </c>
      <c r="S883">
        <v>2022</v>
      </c>
      <c r="U883" t="s">
        <v>1128</v>
      </c>
      <c r="Y883">
        <v>2170</v>
      </c>
    </row>
    <row r="884" spans="1:25" x14ac:dyDescent="0.3">
      <c r="A884" t="s">
        <v>182</v>
      </c>
      <c r="B884" t="s">
        <v>1087</v>
      </c>
      <c r="C884" t="s">
        <v>1125</v>
      </c>
      <c r="D884" t="s">
        <v>69</v>
      </c>
      <c r="E884" t="s">
        <v>50</v>
      </c>
      <c r="L884" t="s">
        <v>2790</v>
      </c>
      <c r="Q884" t="s">
        <v>2890</v>
      </c>
      <c r="R884" t="s">
        <v>33</v>
      </c>
      <c r="S884">
        <v>2022</v>
      </c>
      <c r="Y884">
        <v>2171</v>
      </c>
    </row>
    <row r="885" spans="1:25" x14ac:dyDescent="0.3">
      <c r="A885" t="s">
        <v>182</v>
      </c>
      <c r="B885" t="s">
        <v>1087</v>
      </c>
      <c r="C885" t="s">
        <v>1125</v>
      </c>
      <c r="D885" t="s">
        <v>990</v>
      </c>
      <c r="E885" t="s">
        <v>50</v>
      </c>
      <c r="L885" t="s">
        <v>2790</v>
      </c>
      <c r="Q885" t="s">
        <v>2890</v>
      </c>
      <c r="R885" t="s">
        <v>33</v>
      </c>
      <c r="S885">
        <v>2022</v>
      </c>
      <c r="Y885">
        <v>2172</v>
      </c>
    </row>
    <row r="886" spans="1:25" x14ac:dyDescent="0.3">
      <c r="A886" t="s">
        <v>182</v>
      </c>
      <c r="B886" t="s">
        <v>1087</v>
      </c>
      <c r="C886" t="s">
        <v>1125</v>
      </c>
      <c r="D886" t="s">
        <v>1129</v>
      </c>
      <c r="E886" t="s">
        <v>50</v>
      </c>
      <c r="L886" t="s">
        <v>2790</v>
      </c>
      <c r="Q886" t="s">
        <v>2890</v>
      </c>
      <c r="R886" t="s">
        <v>33</v>
      </c>
      <c r="S886">
        <v>2022</v>
      </c>
      <c r="Y886">
        <v>2173</v>
      </c>
    </row>
    <row r="887" spans="1:25" x14ac:dyDescent="0.3">
      <c r="A887" t="s">
        <v>182</v>
      </c>
      <c r="B887" t="s">
        <v>1087</v>
      </c>
      <c r="C887" t="s">
        <v>1125</v>
      </c>
      <c r="D887" t="s">
        <v>1130</v>
      </c>
      <c r="E887" t="s">
        <v>50</v>
      </c>
      <c r="L887" t="s">
        <v>2790</v>
      </c>
      <c r="Q887" t="s">
        <v>2890</v>
      </c>
      <c r="R887" t="s">
        <v>33</v>
      </c>
      <c r="S887">
        <v>2022</v>
      </c>
      <c r="Y887">
        <v>2174</v>
      </c>
    </row>
    <row r="888" spans="1:25" x14ac:dyDescent="0.3">
      <c r="A888" t="s">
        <v>182</v>
      </c>
      <c r="B888" t="s">
        <v>1087</v>
      </c>
      <c r="C888" t="s">
        <v>1125</v>
      </c>
      <c r="D888" t="s">
        <v>1131</v>
      </c>
      <c r="E888" t="s">
        <v>50</v>
      </c>
      <c r="L888" t="s">
        <v>2790</v>
      </c>
      <c r="Q888" t="s">
        <v>2890</v>
      </c>
      <c r="R888" t="s">
        <v>33</v>
      </c>
      <c r="S888">
        <v>2022</v>
      </c>
      <c r="Y888">
        <v>2175</v>
      </c>
    </row>
    <row r="889" spans="1:25" x14ac:dyDescent="0.3">
      <c r="A889" t="s">
        <v>182</v>
      </c>
      <c r="B889" t="s">
        <v>1087</v>
      </c>
      <c r="C889" t="s">
        <v>1125</v>
      </c>
      <c r="D889" t="s">
        <v>1132</v>
      </c>
      <c r="E889" t="s">
        <v>50</v>
      </c>
      <c r="L889" t="s">
        <v>2790</v>
      </c>
      <c r="Q889" t="s">
        <v>2890</v>
      </c>
      <c r="R889" t="s">
        <v>33</v>
      </c>
      <c r="S889">
        <v>2022</v>
      </c>
      <c r="Y889">
        <v>2176</v>
      </c>
    </row>
    <row r="890" spans="1:25" x14ac:dyDescent="0.3">
      <c r="A890" t="s">
        <v>182</v>
      </c>
      <c r="B890" t="s">
        <v>1087</v>
      </c>
      <c r="C890" t="s">
        <v>1125</v>
      </c>
      <c r="D890" t="s">
        <v>1133</v>
      </c>
      <c r="E890" t="s">
        <v>50</v>
      </c>
      <c r="L890" t="s">
        <v>2790</v>
      </c>
      <c r="Q890" t="s">
        <v>2890</v>
      </c>
      <c r="R890" t="s">
        <v>33</v>
      </c>
      <c r="S890">
        <v>2022</v>
      </c>
      <c r="Y890">
        <v>2177</v>
      </c>
    </row>
    <row r="891" spans="1:25" x14ac:dyDescent="0.3">
      <c r="A891" t="s">
        <v>182</v>
      </c>
      <c r="B891" t="s">
        <v>1087</v>
      </c>
      <c r="C891" t="s">
        <v>1125</v>
      </c>
      <c r="D891" t="s">
        <v>1134</v>
      </c>
      <c r="E891" t="s">
        <v>50</v>
      </c>
      <c r="L891" t="s">
        <v>2790</v>
      </c>
      <c r="Q891" t="s">
        <v>2890</v>
      </c>
      <c r="R891" t="s">
        <v>33</v>
      </c>
      <c r="S891">
        <v>2022</v>
      </c>
      <c r="Y891">
        <v>2178</v>
      </c>
    </row>
    <row r="892" spans="1:25" x14ac:dyDescent="0.3">
      <c r="A892" t="s">
        <v>182</v>
      </c>
      <c r="B892" t="s">
        <v>1087</v>
      </c>
      <c r="C892" t="s">
        <v>1135</v>
      </c>
      <c r="D892"/>
      <c r="E892" t="s">
        <v>34</v>
      </c>
      <c r="F892" t="s">
        <v>1137</v>
      </c>
      <c r="G892" t="s">
        <v>48</v>
      </c>
      <c r="H892" t="s">
        <v>1136</v>
      </c>
      <c r="I892" t="s">
        <v>36</v>
      </c>
      <c r="L892" t="s">
        <v>2790</v>
      </c>
      <c r="Q892" t="s">
        <v>2890</v>
      </c>
      <c r="R892" t="s">
        <v>33</v>
      </c>
      <c r="S892">
        <v>2022</v>
      </c>
      <c r="U892" t="s">
        <v>1138</v>
      </c>
      <c r="Y892">
        <v>2179</v>
      </c>
    </row>
    <row r="893" spans="1:25" x14ac:dyDescent="0.3">
      <c r="A893" t="s">
        <v>182</v>
      </c>
      <c r="B893" t="s">
        <v>1087</v>
      </c>
      <c r="C893" t="s">
        <v>1135</v>
      </c>
      <c r="D893" t="s">
        <v>69</v>
      </c>
      <c r="E893" t="s">
        <v>50</v>
      </c>
      <c r="L893" t="s">
        <v>2790</v>
      </c>
      <c r="Q893" t="s">
        <v>2890</v>
      </c>
      <c r="R893" t="s">
        <v>33</v>
      </c>
      <c r="S893">
        <v>2022</v>
      </c>
      <c r="Y893">
        <v>2180</v>
      </c>
    </row>
    <row r="894" spans="1:25" x14ac:dyDescent="0.3">
      <c r="A894" t="s">
        <v>182</v>
      </c>
      <c r="B894" t="s">
        <v>1087</v>
      </c>
      <c r="C894" t="s">
        <v>1135</v>
      </c>
      <c r="D894" t="s">
        <v>990</v>
      </c>
      <c r="E894" t="s">
        <v>50</v>
      </c>
      <c r="L894" t="s">
        <v>2790</v>
      </c>
      <c r="Q894" t="s">
        <v>2890</v>
      </c>
      <c r="R894" t="s">
        <v>33</v>
      </c>
      <c r="S894">
        <v>2022</v>
      </c>
      <c r="Y894">
        <v>2181</v>
      </c>
    </row>
    <row r="895" spans="1:25" x14ac:dyDescent="0.3">
      <c r="A895" t="s">
        <v>182</v>
      </c>
      <c r="B895" t="s">
        <v>1087</v>
      </c>
      <c r="C895" t="s">
        <v>1135</v>
      </c>
      <c r="D895" t="s">
        <v>1139</v>
      </c>
      <c r="E895" t="s">
        <v>50</v>
      </c>
      <c r="L895" t="s">
        <v>2790</v>
      </c>
      <c r="Q895" t="s">
        <v>2890</v>
      </c>
      <c r="R895" t="s">
        <v>33</v>
      </c>
      <c r="S895">
        <v>2022</v>
      </c>
      <c r="Y895">
        <v>2182</v>
      </c>
    </row>
    <row r="896" spans="1:25" x14ac:dyDescent="0.3">
      <c r="A896" t="s">
        <v>182</v>
      </c>
      <c r="B896" t="s">
        <v>1087</v>
      </c>
      <c r="C896" t="s">
        <v>1135</v>
      </c>
      <c r="D896" t="s">
        <v>1140</v>
      </c>
      <c r="E896" t="s">
        <v>50</v>
      </c>
      <c r="L896" t="s">
        <v>2790</v>
      </c>
      <c r="Q896" t="s">
        <v>2890</v>
      </c>
      <c r="R896" t="s">
        <v>33</v>
      </c>
      <c r="S896">
        <v>2022</v>
      </c>
      <c r="Y896">
        <v>2183</v>
      </c>
    </row>
    <row r="897" spans="1:25" x14ac:dyDescent="0.3">
      <c r="A897" t="s">
        <v>182</v>
      </c>
      <c r="B897" t="s">
        <v>1087</v>
      </c>
      <c r="C897" t="s">
        <v>1135</v>
      </c>
      <c r="D897" t="s">
        <v>1141</v>
      </c>
      <c r="E897" t="s">
        <v>50</v>
      </c>
      <c r="L897" t="s">
        <v>2790</v>
      </c>
      <c r="Q897" t="s">
        <v>2890</v>
      </c>
      <c r="R897" t="s">
        <v>33</v>
      </c>
      <c r="S897">
        <v>2022</v>
      </c>
      <c r="Y897">
        <v>2184</v>
      </c>
    </row>
    <row r="898" spans="1:25" x14ac:dyDescent="0.3">
      <c r="A898" t="s">
        <v>182</v>
      </c>
      <c r="B898" t="s">
        <v>1087</v>
      </c>
      <c r="C898" t="s">
        <v>1135</v>
      </c>
      <c r="D898" t="s">
        <v>1142</v>
      </c>
      <c r="E898" t="s">
        <v>50</v>
      </c>
      <c r="L898" t="s">
        <v>2790</v>
      </c>
      <c r="Q898" t="s">
        <v>2890</v>
      </c>
      <c r="R898" t="s">
        <v>33</v>
      </c>
      <c r="S898">
        <v>2022</v>
      </c>
      <c r="Y898">
        <v>2185</v>
      </c>
    </row>
    <row r="899" spans="1:25" x14ac:dyDescent="0.3">
      <c r="A899" t="s">
        <v>182</v>
      </c>
      <c r="B899" t="s">
        <v>1087</v>
      </c>
      <c r="C899" t="s">
        <v>1135</v>
      </c>
      <c r="D899" t="s">
        <v>1143</v>
      </c>
      <c r="E899" t="s">
        <v>50</v>
      </c>
      <c r="L899" t="s">
        <v>2790</v>
      </c>
      <c r="Q899" t="s">
        <v>2890</v>
      </c>
      <c r="R899" t="s">
        <v>33</v>
      </c>
      <c r="S899">
        <v>2022</v>
      </c>
      <c r="Y899">
        <v>2186</v>
      </c>
    </row>
    <row r="900" spans="1:25" x14ac:dyDescent="0.3">
      <c r="A900" t="s">
        <v>182</v>
      </c>
      <c r="B900" t="s">
        <v>1087</v>
      </c>
      <c r="C900" t="s">
        <v>1135</v>
      </c>
      <c r="D900" t="s">
        <v>1144</v>
      </c>
      <c r="E900" t="s">
        <v>50</v>
      </c>
      <c r="L900" t="s">
        <v>2790</v>
      </c>
      <c r="Q900" t="s">
        <v>2890</v>
      </c>
      <c r="R900" t="s">
        <v>33</v>
      </c>
      <c r="S900">
        <v>2022</v>
      </c>
      <c r="Y900">
        <v>2187</v>
      </c>
    </row>
    <row r="901" spans="1:25" x14ac:dyDescent="0.3">
      <c r="A901" t="s">
        <v>182</v>
      </c>
      <c r="B901" t="s">
        <v>1087</v>
      </c>
      <c r="C901" t="s">
        <v>1145</v>
      </c>
      <c r="D901"/>
      <c r="E901" t="s">
        <v>34</v>
      </c>
      <c r="F901" t="s">
        <v>1146</v>
      </c>
      <c r="G901" t="s">
        <v>48</v>
      </c>
      <c r="H901" t="s">
        <v>2824</v>
      </c>
      <c r="I901" t="s">
        <v>36</v>
      </c>
      <c r="L901" t="s">
        <v>2790</v>
      </c>
      <c r="Q901" t="s">
        <v>2890</v>
      </c>
      <c r="R901" t="s">
        <v>33</v>
      </c>
      <c r="S901">
        <v>2022</v>
      </c>
      <c r="U901" t="s">
        <v>1147</v>
      </c>
      <c r="Y901">
        <v>2188</v>
      </c>
    </row>
    <row r="902" spans="1:25" x14ac:dyDescent="0.3">
      <c r="A902" t="s">
        <v>182</v>
      </c>
      <c r="B902" t="s">
        <v>1087</v>
      </c>
      <c r="C902" t="s">
        <v>1148</v>
      </c>
      <c r="D902"/>
      <c r="E902" t="s">
        <v>34</v>
      </c>
      <c r="F902" t="s">
        <v>1150</v>
      </c>
      <c r="G902" t="s">
        <v>48</v>
      </c>
      <c r="H902" t="s">
        <v>1149</v>
      </c>
      <c r="I902" t="s">
        <v>36</v>
      </c>
      <c r="L902" t="s">
        <v>2790</v>
      </c>
      <c r="Q902" t="s">
        <v>2890</v>
      </c>
      <c r="R902" t="s">
        <v>33</v>
      </c>
      <c r="S902">
        <v>2022</v>
      </c>
      <c r="U902" t="s">
        <v>1151</v>
      </c>
      <c r="Y902">
        <v>2189</v>
      </c>
    </row>
    <row r="903" spans="1:25" x14ac:dyDescent="0.3">
      <c r="A903" t="s">
        <v>182</v>
      </c>
      <c r="B903" t="s">
        <v>1087</v>
      </c>
      <c r="C903" t="s">
        <v>1148</v>
      </c>
      <c r="D903" t="s">
        <v>69</v>
      </c>
      <c r="E903" t="s">
        <v>50</v>
      </c>
      <c r="L903" t="s">
        <v>2790</v>
      </c>
      <c r="Q903" t="s">
        <v>2890</v>
      </c>
      <c r="R903" t="s">
        <v>33</v>
      </c>
      <c r="S903">
        <v>2022</v>
      </c>
      <c r="Y903">
        <v>2190</v>
      </c>
    </row>
    <row r="904" spans="1:25" x14ac:dyDescent="0.3">
      <c r="A904" t="s">
        <v>182</v>
      </c>
      <c r="B904" t="s">
        <v>1087</v>
      </c>
      <c r="C904" t="s">
        <v>1148</v>
      </c>
      <c r="D904" t="s">
        <v>990</v>
      </c>
      <c r="E904" t="s">
        <v>50</v>
      </c>
      <c r="L904" t="s">
        <v>2790</v>
      </c>
      <c r="Q904" t="s">
        <v>2890</v>
      </c>
      <c r="R904" t="s">
        <v>33</v>
      </c>
      <c r="S904">
        <v>2022</v>
      </c>
      <c r="Y904">
        <v>2191</v>
      </c>
    </row>
    <row r="905" spans="1:25" x14ac:dyDescent="0.3">
      <c r="A905" t="s">
        <v>182</v>
      </c>
      <c r="B905" t="s">
        <v>1087</v>
      </c>
      <c r="C905" t="s">
        <v>1148</v>
      </c>
      <c r="D905" t="s">
        <v>1152</v>
      </c>
      <c r="E905" t="s">
        <v>50</v>
      </c>
      <c r="L905" t="s">
        <v>2790</v>
      </c>
      <c r="Q905" t="s">
        <v>2890</v>
      </c>
      <c r="R905" t="s">
        <v>33</v>
      </c>
      <c r="S905">
        <v>2022</v>
      </c>
      <c r="Y905">
        <v>2192</v>
      </c>
    </row>
    <row r="906" spans="1:25" x14ac:dyDescent="0.3">
      <c r="A906" t="s">
        <v>182</v>
      </c>
      <c r="B906" t="s">
        <v>1087</v>
      </c>
      <c r="C906" t="s">
        <v>1148</v>
      </c>
      <c r="D906" t="s">
        <v>1153</v>
      </c>
      <c r="E906" t="s">
        <v>50</v>
      </c>
      <c r="L906" t="s">
        <v>2790</v>
      </c>
      <c r="Q906" t="s">
        <v>2890</v>
      </c>
      <c r="R906" t="s">
        <v>33</v>
      </c>
      <c r="S906">
        <v>2022</v>
      </c>
      <c r="Y906">
        <v>2193</v>
      </c>
    </row>
    <row r="907" spans="1:25" x14ac:dyDescent="0.3">
      <c r="A907" t="s">
        <v>182</v>
      </c>
      <c r="B907" t="s">
        <v>1087</v>
      </c>
      <c r="C907" t="s">
        <v>1148</v>
      </c>
      <c r="D907" t="s">
        <v>1139</v>
      </c>
      <c r="E907" t="s">
        <v>50</v>
      </c>
      <c r="L907" t="s">
        <v>2790</v>
      </c>
      <c r="Q907" t="s">
        <v>2890</v>
      </c>
      <c r="R907" t="s">
        <v>33</v>
      </c>
      <c r="S907">
        <v>2022</v>
      </c>
      <c r="Y907">
        <v>2194</v>
      </c>
    </row>
    <row r="908" spans="1:25" x14ac:dyDescent="0.3">
      <c r="A908" t="s">
        <v>182</v>
      </c>
      <c r="B908" t="s">
        <v>1087</v>
      </c>
      <c r="C908" t="s">
        <v>1148</v>
      </c>
      <c r="D908" t="s">
        <v>1154</v>
      </c>
      <c r="E908" t="s">
        <v>50</v>
      </c>
      <c r="L908" t="s">
        <v>2790</v>
      </c>
      <c r="Q908" t="s">
        <v>2890</v>
      </c>
      <c r="R908" t="s">
        <v>33</v>
      </c>
      <c r="S908">
        <v>2022</v>
      </c>
      <c r="Y908">
        <v>2195</v>
      </c>
    </row>
    <row r="909" spans="1:25" x14ac:dyDescent="0.3">
      <c r="A909" t="s">
        <v>182</v>
      </c>
      <c r="B909" t="s">
        <v>1087</v>
      </c>
      <c r="C909" t="s">
        <v>1148</v>
      </c>
      <c r="D909" t="s">
        <v>1155</v>
      </c>
      <c r="E909" t="s">
        <v>50</v>
      </c>
      <c r="L909" t="s">
        <v>2790</v>
      </c>
      <c r="Q909" t="s">
        <v>2890</v>
      </c>
      <c r="R909" t="s">
        <v>33</v>
      </c>
      <c r="S909">
        <v>2022</v>
      </c>
      <c r="Y909">
        <v>2196</v>
      </c>
    </row>
    <row r="910" spans="1:25" x14ac:dyDescent="0.3">
      <c r="A910" t="s">
        <v>30</v>
      </c>
      <c r="B910" t="s">
        <v>1087</v>
      </c>
      <c r="C910" t="s">
        <v>1121</v>
      </c>
      <c r="D910"/>
      <c r="E910" t="s">
        <v>34</v>
      </c>
      <c r="F910" t="s">
        <v>1124</v>
      </c>
      <c r="G910" t="s">
        <v>1123</v>
      </c>
      <c r="H910" t="s">
        <v>1122</v>
      </c>
      <c r="I910" t="s">
        <v>36</v>
      </c>
      <c r="J910" t="s">
        <v>46</v>
      </c>
      <c r="K910" t="s">
        <v>38</v>
      </c>
      <c r="L910" t="s">
        <v>2790</v>
      </c>
      <c r="Q910" t="s">
        <v>2890</v>
      </c>
      <c r="R910" t="s">
        <v>33</v>
      </c>
      <c r="S910">
        <v>2022</v>
      </c>
      <c r="U910" t="s">
        <v>2823</v>
      </c>
      <c r="W910" t="s">
        <v>2558</v>
      </c>
      <c r="X910" t="s">
        <v>2559</v>
      </c>
      <c r="Y910">
        <v>2197</v>
      </c>
    </row>
    <row r="911" spans="1:25" x14ac:dyDescent="0.3">
      <c r="A911" s="2" t="s">
        <v>30</v>
      </c>
      <c r="B911" s="2" t="s">
        <v>1156</v>
      </c>
      <c r="C911" s="2"/>
      <c r="D911" s="2"/>
      <c r="E911" s="2" t="s">
        <v>31</v>
      </c>
      <c r="F911" s="2" t="s">
        <v>1156</v>
      </c>
      <c r="G911" s="2"/>
      <c r="H911" s="2"/>
      <c r="I911" s="2" t="s">
        <v>1157</v>
      </c>
      <c r="J911" s="2"/>
      <c r="K911" s="2"/>
      <c r="L911" s="2" t="s">
        <v>2790</v>
      </c>
      <c r="M911" s="2"/>
      <c r="N911" s="2"/>
      <c r="O911" s="2"/>
      <c r="P911" s="2"/>
      <c r="Q911" s="2" t="s">
        <v>2890</v>
      </c>
      <c r="R911" s="2" t="s">
        <v>33</v>
      </c>
      <c r="S911" s="2">
        <v>2022</v>
      </c>
      <c r="T911" s="2"/>
      <c r="U911" s="2" t="s">
        <v>1156</v>
      </c>
      <c r="V911" s="2" t="s">
        <v>2514</v>
      </c>
      <c r="W911" s="2"/>
      <c r="X911" s="2"/>
      <c r="Y911" s="2">
        <v>2198</v>
      </c>
    </row>
    <row r="912" spans="1:25" x14ac:dyDescent="0.3">
      <c r="A912" t="s">
        <v>30</v>
      </c>
      <c r="B912" t="s">
        <v>1156</v>
      </c>
      <c r="C912" t="s">
        <v>1158</v>
      </c>
      <c r="D912"/>
      <c r="E912" t="s">
        <v>34</v>
      </c>
      <c r="F912" t="s">
        <v>1160</v>
      </c>
      <c r="G912" t="s">
        <v>48</v>
      </c>
      <c r="H912" t="s">
        <v>1159</v>
      </c>
      <c r="I912" t="s">
        <v>36</v>
      </c>
      <c r="J912" t="s">
        <v>46</v>
      </c>
      <c r="K912" t="s">
        <v>38</v>
      </c>
      <c r="L912" t="s">
        <v>2790</v>
      </c>
      <c r="Q912" t="s">
        <v>2890</v>
      </c>
      <c r="R912" t="s">
        <v>33</v>
      </c>
      <c r="S912">
        <v>2022</v>
      </c>
      <c r="U912" t="s">
        <v>1161</v>
      </c>
      <c r="Y912">
        <v>2199</v>
      </c>
    </row>
    <row r="913" spans="1:25" x14ac:dyDescent="0.3">
      <c r="A913" t="s">
        <v>30</v>
      </c>
      <c r="B913" t="s">
        <v>1156</v>
      </c>
      <c r="C913" t="s">
        <v>1158</v>
      </c>
      <c r="D913" t="s">
        <v>69</v>
      </c>
      <c r="E913" t="s">
        <v>50</v>
      </c>
      <c r="L913" t="s">
        <v>2790</v>
      </c>
      <c r="Q913" t="s">
        <v>2890</v>
      </c>
      <c r="R913" t="s">
        <v>33</v>
      </c>
      <c r="S913">
        <v>2022</v>
      </c>
      <c r="Y913">
        <v>2200</v>
      </c>
    </row>
    <row r="914" spans="1:25" x14ac:dyDescent="0.3">
      <c r="A914" t="s">
        <v>30</v>
      </c>
      <c r="B914" t="s">
        <v>1156</v>
      </c>
      <c r="C914" t="s">
        <v>1158</v>
      </c>
      <c r="D914" t="s">
        <v>990</v>
      </c>
      <c r="E914" t="s">
        <v>50</v>
      </c>
      <c r="L914" t="s">
        <v>2790</v>
      </c>
      <c r="Q914" t="s">
        <v>2890</v>
      </c>
      <c r="R914" t="s">
        <v>33</v>
      </c>
      <c r="S914">
        <v>2022</v>
      </c>
      <c r="Y914">
        <v>2201</v>
      </c>
    </row>
    <row r="915" spans="1:25" x14ac:dyDescent="0.3">
      <c r="A915" t="s">
        <v>30</v>
      </c>
      <c r="B915" t="s">
        <v>1156</v>
      </c>
      <c r="C915" t="s">
        <v>1158</v>
      </c>
      <c r="D915" t="s">
        <v>1162</v>
      </c>
      <c r="E915" t="s">
        <v>50</v>
      </c>
      <c r="L915" t="s">
        <v>2790</v>
      </c>
      <c r="Q915" t="s">
        <v>2890</v>
      </c>
      <c r="R915" t="s">
        <v>33</v>
      </c>
      <c r="S915">
        <v>2022</v>
      </c>
      <c r="Y915">
        <v>2202</v>
      </c>
    </row>
    <row r="916" spans="1:25" x14ac:dyDescent="0.3">
      <c r="A916" t="s">
        <v>30</v>
      </c>
      <c r="B916" t="s">
        <v>1156</v>
      </c>
      <c r="C916" t="s">
        <v>1158</v>
      </c>
      <c r="D916" t="s">
        <v>1163</v>
      </c>
      <c r="E916" t="s">
        <v>50</v>
      </c>
      <c r="L916" t="s">
        <v>2790</v>
      </c>
      <c r="Q916" t="s">
        <v>2890</v>
      </c>
      <c r="R916" t="s">
        <v>33</v>
      </c>
      <c r="S916">
        <v>2022</v>
      </c>
      <c r="Y916">
        <v>2203</v>
      </c>
    </row>
    <row r="917" spans="1:25" x14ac:dyDescent="0.3">
      <c r="A917" t="s">
        <v>30</v>
      </c>
      <c r="B917" t="s">
        <v>1156</v>
      </c>
      <c r="C917" t="s">
        <v>1158</v>
      </c>
      <c r="D917" t="s">
        <v>1164</v>
      </c>
      <c r="E917" t="s">
        <v>50</v>
      </c>
      <c r="L917" t="s">
        <v>2790</v>
      </c>
      <c r="Q917" t="s">
        <v>2890</v>
      </c>
      <c r="R917" t="s">
        <v>33</v>
      </c>
      <c r="S917">
        <v>2022</v>
      </c>
      <c r="Y917">
        <v>2204</v>
      </c>
    </row>
    <row r="918" spans="1:25" x14ac:dyDescent="0.3">
      <c r="A918" t="s">
        <v>30</v>
      </c>
      <c r="B918" t="s">
        <v>1156</v>
      </c>
      <c r="C918" t="s">
        <v>1165</v>
      </c>
      <c r="D918"/>
      <c r="E918" t="s">
        <v>34</v>
      </c>
      <c r="F918" t="s">
        <v>1167</v>
      </c>
      <c r="G918" t="s">
        <v>48</v>
      </c>
      <c r="H918" t="s">
        <v>1166</v>
      </c>
      <c r="I918" t="s">
        <v>36</v>
      </c>
      <c r="J918" t="s">
        <v>37</v>
      </c>
      <c r="K918" t="s">
        <v>38</v>
      </c>
      <c r="L918" t="s">
        <v>2790</v>
      </c>
      <c r="Q918" t="s">
        <v>2890</v>
      </c>
      <c r="R918" t="s">
        <v>33</v>
      </c>
      <c r="S918">
        <v>2022</v>
      </c>
      <c r="U918" t="s">
        <v>1168</v>
      </c>
      <c r="Y918">
        <v>2205</v>
      </c>
    </row>
    <row r="919" spans="1:25" x14ac:dyDescent="0.3">
      <c r="A919" t="s">
        <v>30</v>
      </c>
      <c r="B919" t="s">
        <v>1156</v>
      </c>
      <c r="C919" t="s">
        <v>1165</v>
      </c>
      <c r="D919" t="s">
        <v>69</v>
      </c>
      <c r="E919" t="s">
        <v>50</v>
      </c>
      <c r="L919" t="s">
        <v>2790</v>
      </c>
      <c r="Q919" t="s">
        <v>2890</v>
      </c>
      <c r="R919" t="s">
        <v>33</v>
      </c>
      <c r="S919">
        <v>2022</v>
      </c>
      <c r="Y919">
        <v>2206</v>
      </c>
    </row>
    <row r="920" spans="1:25" x14ac:dyDescent="0.3">
      <c r="A920" t="s">
        <v>30</v>
      </c>
      <c r="B920" t="s">
        <v>1156</v>
      </c>
      <c r="C920" t="s">
        <v>1165</v>
      </c>
      <c r="D920" t="s">
        <v>990</v>
      </c>
      <c r="E920" t="s">
        <v>50</v>
      </c>
      <c r="L920" t="s">
        <v>2790</v>
      </c>
      <c r="Q920" t="s">
        <v>2890</v>
      </c>
      <c r="R920" t="s">
        <v>33</v>
      </c>
      <c r="S920">
        <v>2022</v>
      </c>
      <c r="Y920">
        <v>2207</v>
      </c>
    </row>
    <row r="921" spans="1:25" x14ac:dyDescent="0.3">
      <c r="A921" t="s">
        <v>30</v>
      </c>
      <c r="B921" t="s">
        <v>1156</v>
      </c>
      <c r="C921" t="s">
        <v>1165</v>
      </c>
      <c r="D921" t="s">
        <v>1169</v>
      </c>
      <c r="E921" t="s">
        <v>50</v>
      </c>
      <c r="L921" t="s">
        <v>2790</v>
      </c>
      <c r="Q921" t="s">
        <v>2890</v>
      </c>
      <c r="R921" t="s">
        <v>33</v>
      </c>
      <c r="S921">
        <v>2022</v>
      </c>
      <c r="Y921">
        <v>2208</v>
      </c>
    </row>
    <row r="922" spans="1:25" x14ac:dyDescent="0.3">
      <c r="A922" t="s">
        <v>30</v>
      </c>
      <c r="B922" t="s">
        <v>1156</v>
      </c>
      <c r="C922" t="s">
        <v>1165</v>
      </c>
      <c r="D922" t="s">
        <v>1170</v>
      </c>
      <c r="E922" t="s">
        <v>50</v>
      </c>
      <c r="L922" t="s">
        <v>2790</v>
      </c>
      <c r="Q922" t="s">
        <v>2890</v>
      </c>
      <c r="R922" t="s">
        <v>33</v>
      </c>
      <c r="S922">
        <v>2022</v>
      </c>
      <c r="Y922">
        <v>2209</v>
      </c>
    </row>
    <row r="923" spans="1:25" x14ac:dyDescent="0.3">
      <c r="A923" t="s">
        <v>30</v>
      </c>
      <c r="B923" t="s">
        <v>1156</v>
      </c>
      <c r="C923" t="s">
        <v>1165</v>
      </c>
      <c r="D923" t="s">
        <v>1171</v>
      </c>
      <c r="E923" t="s">
        <v>50</v>
      </c>
      <c r="L923" t="s">
        <v>2790</v>
      </c>
      <c r="Q923" t="s">
        <v>2890</v>
      </c>
      <c r="R923" t="s">
        <v>33</v>
      </c>
      <c r="S923">
        <v>2022</v>
      </c>
      <c r="Y923">
        <v>2210</v>
      </c>
    </row>
    <row r="924" spans="1:25" x14ac:dyDescent="0.3">
      <c r="A924" t="s">
        <v>30</v>
      </c>
      <c r="B924" t="s">
        <v>1156</v>
      </c>
      <c r="C924" t="s">
        <v>1165</v>
      </c>
      <c r="D924" t="s">
        <v>1172</v>
      </c>
      <c r="E924" t="s">
        <v>50</v>
      </c>
      <c r="L924" t="s">
        <v>2790</v>
      </c>
      <c r="Q924" t="s">
        <v>2890</v>
      </c>
      <c r="R924" t="s">
        <v>33</v>
      </c>
      <c r="S924">
        <v>2022</v>
      </c>
      <c r="Y924">
        <v>2211</v>
      </c>
    </row>
    <row r="925" spans="1:25" x14ac:dyDescent="0.3">
      <c r="A925" t="s">
        <v>30</v>
      </c>
      <c r="B925" t="s">
        <v>1156</v>
      </c>
      <c r="C925" t="s">
        <v>1165</v>
      </c>
      <c r="D925" t="s">
        <v>1173</v>
      </c>
      <c r="E925" t="s">
        <v>50</v>
      </c>
      <c r="L925" t="s">
        <v>2790</v>
      </c>
      <c r="Q925" t="s">
        <v>2890</v>
      </c>
      <c r="R925" t="s">
        <v>33</v>
      </c>
      <c r="S925">
        <v>2022</v>
      </c>
      <c r="Y925">
        <v>2212</v>
      </c>
    </row>
    <row r="926" spans="1:25" x14ac:dyDescent="0.3">
      <c r="A926" t="s">
        <v>30</v>
      </c>
      <c r="B926" t="s">
        <v>1156</v>
      </c>
      <c r="C926" t="s">
        <v>1165</v>
      </c>
      <c r="D926" t="s">
        <v>1174</v>
      </c>
      <c r="E926" t="s">
        <v>50</v>
      </c>
      <c r="L926" t="s">
        <v>2790</v>
      </c>
      <c r="Q926" t="s">
        <v>2890</v>
      </c>
      <c r="R926" t="s">
        <v>33</v>
      </c>
      <c r="S926">
        <v>2022</v>
      </c>
      <c r="Y926">
        <v>2213</v>
      </c>
    </row>
    <row r="927" spans="1:25" x14ac:dyDescent="0.3">
      <c r="A927" t="s">
        <v>30</v>
      </c>
      <c r="B927" t="s">
        <v>1156</v>
      </c>
      <c r="C927" t="s">
        <v>1165</v>
      </c>
      <c r="D927" t="s">
        <v>1175</v>
      </c>
      <c r="E927" t="s">
        <v>50</v>
      </c>
      <c r="L927" t="s">
        <v>2790</v>
      </c>
      <c r="Q927" t="s">
        <v>2890</v>
      </c>
      <c r="R927" t="s">
        <v>33</v>
      </c>
      <c r="S927">
        <v>2022</v>
      </c>
      <c r="Y927">
        <v>2214</v>
      </c>
    </row>
    <row r="928" spans="1:25" x14ac:dyDescent="0.3">
      <c r="A928" t="s">
        <v>30</v>
      </c>
      <c r="B928" t="s">
        <v>1156</v>
      </c>
      <c r="C928" t="s">
        <v>1165</v>
      </c>
      <c r="D928" t="s">
        <v>1176</v>
      </c>
      <c r="E928" t="s">
        <v>50</v>
      </c>
      <c r="L928" t="s">
        <v>2790</v>
      </c>
      <c r="Q928" t="s">
        <v>2890</v>
      </c>
      <c r="R928" t="s">
        <v>33</v>
      </c>
      <c r="S928">
        <v>2022</v>
      </c>
      <c r="Y928">
        <v>2215</v>
      </c>
    </row>
    <row r="929" spans="1:25" x14ac:dyDescent="0.3">
      <c r="A929" t="s">
        <v>30</v>
      </c>
      <c r="B929" t="s">
        <v>1156</v>
      </c>
      <c r="C929" t="s">
        <v>1177</v>
      </c>
      <c r="D929"/>
      <c r="E929" t="s">
        <v>34</v>
      </c>
      <c r="F929" t="s">
        <v>1179</v>
      </c>
      <c r="G929" t="s">
        <v>48</v>
      </c>
      <c r="H929" t="s">
        <v>1178</v>
      </c>
      <c r="I929" t="s">
        <v>36</v>
      </c>
      <c r="J929" t="s">
        <v>42</v>
      </c>
      <c r="K929" t="s">
        <v>38</v>
      </c>
      <c r="L929" t="s">
        <v>2790</v>
      </c>
      <c r="Q929" t="s">
        <v>2890</v>
      </c>
      <c r="R929" t="s">
        <v>33</v>
      </c>
      <c r="S929">
        <v>2022</v>
      </c>
      <c r="U929" t="s">
        <v>1180</v>
      </c>
      <c r="Y929">
        <v>2216</v>
      </c>
    </row>
    <row r="930" spans="1:25" x14ac:dyDescent="0.3">
      <c r="A930" t="s">
        <v>30</v>
      </c>
      <c r="B930" t="s">
        <v>1156</v>
      </c>
      <c r="C930" t="s">
        <v>1177</v>
      </c>
      <c r="D930" t="s">
        <v>69</v>
      </c>
      <c r="E930" t="s">
        <v>50</v>
      </c>
      <c r="L930" t="s">
        <v>2790</v>
      </c>
      <c r="Q930" t="s">
        <v>2890</v>
      </c>
      <c r="R930" t="s">
        <v>33</v>
      </c>
      <c r="S930">
        <v>2022</v>
      </c>
      <c r="Y930">
        <v>2217</v>
      </c>
    </row>
    <row r="931" spans="1:25" x14ac:dyDescent="0.3">
      <c r="A931" t="s">
        <v>30</v>
      </c>
      <c r="B931" t="s">
        <v>1156</v>
      </c>
      <c r="C931" t="s">
        <v>1177</v>
      </c>
      <c r="D931" t="s">
        <v>990</v>
      </c>
      <c r="E931" t="s">
        <v>50</v>
      </c>
      <c r="L931" t="s">
        <v>2790</v>
      </c>
      <c r="Q931" t="s">
        <v>2890</v>
      </c>
      <c r="R931" t="s">
        <v>33</v>
      </c>
      <c r="S931">
        <v>2022</v>
      </c>
      <c r="Y931">
        <v>2218</v>
      </c>
    </row>
    <row r="932" spans="1:25" x14ac:dyDescent="0.3">
      <c r="A932" t="s">
        <v>30</v>
      </c>
      <c r="B932" t="s">
        <v>1156</v>
      </c>
      <c r="C932" t="s">
        <v>1177</v>
      </c>
      <c r="D932" t="s">
        <v>1181</v>
      </c>
      <c r="E932" t="s">
        <v>50</v>
      </c>
      <c r="L932" t="s">
        <v>2790</v>
      </c>
      <c r="Q932" t="s">
        <v>2890</v>
      </c>
      <c r="R932" t="s">
        <v>33</v>
      </c>
      <c r="S932">
        <v>2022</v>
      </c>
      <c r="Y932">
        <v>2219</v>
      </c>
    </row>
    <row r="933" spans="1:25" x14ac:dyDescent="0.3">
      <c r="A933" t="s">
        <v>30</v>
      </c>
      <c r="B933" t="s">
        <v>1156</v>
      </c>
      <c r="C933" t="s">
        <v>1177</v>
      </c>
      <c r="D933" t="s">
        <v>1182</v>
      </c>
      <c r="E933" t="s">
        <v>50</v>
      </c>
      <c r="L933" t="s">
        <v>2790</v>
      </c>
      <c r="Q933" t="s">
        <v>2890</v>
      </c>
      <c r="R933" t="s">
        <v>33</v>
      </c>
      <c r="S933">
        <v>2022</v>
      </c>
      <c r="Y933">
        <v>2220</v>
      </c>
    </row>
    <row r="934" spans="1:25" x14ac:dyDescent="0.3">
      <c r="A934" t="s">
        <v>30</v>
      </c>
      <c r="B934" t="s">
        <v>1156</v>
      </c>
      <c r="C934" t="s">
        <v>1177</v>
      </c>
      <c r="D934" t="s">
        <v>1183</v>
      </c>
      <c r="E934" t="s">
        <v>50</v>
      </c>
      <c r="L934" t="s">
        <v>2790</v>
      </c>
      <c r="Q934" t="s">
        <v>2890</v>
      </c>
      <c r="R934" t="s">
        <v>33</v>
      </c>
      <c r="S934">
        <v>2022</v>
      </c>
      <c r="Y934">
        <v>2221</v>
      </c>
    </row>
    <row r="935" spans="1:25" x14ac:dyDescent="0.3">
      <c r="A935" t="s">
        <v>30</v>
      </c>
      <c r="B935" t="s">
        <v>1156</v>
      </c>
      <c r="C935" t="s">
        <v>1177</v>
      </c>
      <c r="D935" t="s">
        <v>1184</v>
      </c>
      <c r="E935" t="s">
        <v>50</v>
      </c>
      <c r="L935" t="s">
        <v>2790</v>
      </c>
      <c r="Q935" t="s">
        <v>2890</v>
      </c>
      <c r="R935" t="s">
        <v>33</v>
      </c>
      <c r="S935">
        <v>2022</v>
      </c>
      <c r="Y935">
        <v>2222</v>
      </c>
    </row>
    <row r="936" spans="1:25" x14ac:dyDescent="0.3">
      <c r="A936" t="s">
        <v>30</v>
      </c>
      <c r="B936" t="s">
        <v>1156</v>
      </c>
      <c r="C936" t="s">
        <v>1177</v>
      </c>
      <c r="D936" t="s">
        <v>1185</v>
      </c>
      <c r="E936" t="s">
        <v>50</v>
      </c>
      <c r="L936" t="s">
        <v>2790</v>
      </c>
      <c r="Q936" t="s">
        <v>2890</v>
      </c>
      <c r="R936" t="s">
        <v>33</v>
      </c>
      <c r="S936">
        <v>2022</v>
      </c>
      <c r="Y936">
        <v>2223</v>
      </c>
    </row>
    <row r="937" spans="1:25" x14ac:dyDescent="0.3">
      <c r="A937" t="s">
        <v>30</v>
      </c>
      <c r="B937" t="s">
        <v>1156</v>
      </c>
      <c r="C937" t="s">
        <v>1177</v>
      </c>
      <c r="D937" t="s">
        <v>1186</v>
      </c>
      <c r="E937" t="s">
        <v>50</v>
      </c>
      <c r="L937" t="s">
        <v>2790</v>
      </c>
      <c r="Q937" t="s">
        <v>2890</v>
      </c>
      <c r="R937" t="s">
        <v>33</v>
      </c>
      <c r="S937">
        <v>2022</v>
      </c>
      <c r="Y937">
        <v>2224</v>
      </c>
    </row>
    <row r="938" spans="1:25" x14ac:dyDescent="0.3">
      <c r="A938" t="s">
        <v>30</v>
      </c>
      <c r="B938" t="s">
        <v>1156</v>
      </c>
      <c r="C938" t="s">
        <v>1177</v>
      </c>
      <c r="D938" t="s">
        <v>1187</v>
      </c>
      <c r="E938" t="s">
        <v>50</v>
      </c>
      <c r="L938" t="s">
        <v>2790</v>
      </c>
      <c r="Q938" t="s">
        <v>2890</v>
      </c>
      <c r="R938" t="s">
        <v>33</v>
      </c>
      <c r="S938">
        <v>2022</v>
      </c>
      <c r="Y938">
        <v>2225</v>
      </c>
    </row>
    <row r="939" spans="1:25" x14ac:dyDescent="0.3">
      <c r="A939" t="s">
        <v>30</v>
      </c>
      <c r="B939" t="s">
        <v>1156</v>
      </c>
      <c r="C939" t="s">
        <v>1177</v>
      </c>
      <c r="D939" t="s">
        <v>1188</v>
      </c>
      <c r="E939" t="s">
        <v>50</v>
      </c>
      <c r="L939" t="s">
        <v>2790</v>
      </c>
      <c r="Q939" t="s">
        <v>2890</v>
      </c>
      <c r="R939" t="s">
        <v>33</v>
      </c>
      <c r="S939">
        <v>2022</v>
      </c>
      <c r="Y939">
        <v>2226</v>
      </c>
    </row>
    <row r="940" spans="1:25" x14ac:dyDescent="0.3">
      <c r="A940" t="s">
        <v>30</v>
      </c>
      <c r="B940" t="s">
        <v>1156</v>
      </c>
      <c r="C940" t="s">
        <v>1177</v>
      </c>
      <c r="D940" t="s">
        <v>1189</v>
      </c>
      <c r="E940" t="s">
        <v>50</v>
      </c>
      <c r="L940" t="s">
        <v>2790</v>
      </c>
      <c r="Q940" t="s">
        <v>2890</v>
      </c>
      <c r="R940" t="s">
        <v>33</v>
      </c>
      <c r="S940">
        <v>2022</v>
      </c>
      <c r="Y940">
        <v>2227</v>
      </c>
    </row>
    <row r="941" spans="1:25" x14ac:dyDescent="0.3">
      <c r="A941" t="s">
        <v>30</v>
      </c>
      <c r="B941" t="s">
        <v>1156</v>
      </c>
      <c r="C941" t="s">
        <v>1177</v>
      </c>
      <c r="D941" t="s">
        <v>1190</v>
      </c>
      <c r="E941" t="s">
        <v>50</v>
      </c>
      <c r="L941" t="s">
        <v>2790</v>
      </c>
      <c r="Q941" t="s">
        <v>2890</v>
      </c>
      <c r="R941" t="s">
        <v>33</v>
      </c>
      <c r="S941">
        <v>2022</v>
      </c>
      <c r="Y941">
        <v>2228</v>
      </c>
    </row>
    <row r="942" spans="1:25" x14ac:dyDescent="0.3">
      <c r="A942" t="s">
        <v>30</v>
      </c>
      <c r="B942" t="s">
        <v>1156</v>
      </c>
      <c r="C942" t="s">
        <v>1191</v>
      </c>
      <c r="D942"/>
      <c r="E942" t="s">
        <v>34</v>
      </c>
      <c r="F942" t="s">
        <v>1193</v>
      </c>
      <c r="G942" t="s">
        <v>48</v>
      </c>
      <c r="H942" t="s">
        <v>1192</v>
      </c>
      <c r="I942" t="s">
        <v>36</v>
      </c>
      <c r="J942" t="s">
        <v>42</v>
      </c>
      <c r="K942" t="s">
        <v>38</v>
      </c>
      <c r="L942" t="s">
        <v>2790</v>
      </c>
      <c r="Q942" t="s">
        <v>2890</v>
      </c>
      <c r="R942" t="s">
        <v>33</v>
      </c>
      <c r="S942">
        <v>2022</v>
      </c>
      <c r="U942" t="s">
        <v>1194</v>
      </c>
      <c r="Y942">
        <v>2229</v>
      </c>
    </row>
    <row r="943" spans="1:25" x14ac:dyDescent="0.3">
      <c r="A943" t="s">
        <v>30</v>
      </c>
      <c r="B943" t="s">
        <v>1156</v>
      </c>
      <c r="C943" t="s">
        <v>1191</v>
      </c>
      <c r="D943" t="s">
        <v>69</v>
      </c>
      <c r="E943" t="s">
        <v>50</v>
      </c>
      <c r="L943" t="s">
        <v>2790</v>
      </c>
      <c r="Q943" t="s">
        <v>2890</v>
      </c>
      <c r="R943" t="s">
        <v>33</v>
      </c>
      <c r="S943">
        <v>2022</v>
      </c>
      <c r="Y943">
        <v>2230</v>
      </c>
    </row>
    <row r="944" spans="1:25" x14ac:dyDescent="0.3">
      <c r="A944" t="s">
        <v>30</v>
      </c>
      <c r="B944" t="s">
        <v>1156</v>
      </c>
      <c r="C944" t="s">
        <v>1191</v>
      </c>
      <c r="D944" t="s">
        <v>990</v>
      </c>
      <c r="E944" t="s">
        <v>50</v>
      </c>
      <c r="L944" t="s">
        <v>2790</v>
      </c>
      <c r="Q944" t="s">
        <v>2890</v>
      </c>
      <c r="R944" t="s">
        <v>33</v>
      </c>
      <c r="S944">
        <v>2022</v>
      </c>
      <c r="Y944">
        <v>2231</v>
      </c>
    </row>
    <row r="945" spans="1:25" x14ac:dyDescent="0.3">
      <c r="A945" t="s">
        <v>30</v>
      </c>
      <c r="B945" t="s">
        <v>1156</v>
      </c>
      <c r="C945" t="s">
        <v>1191</v>
      </c>
      <c r="D945" t="s">
        <v>1195</v>
      </c>
      <c r="E945" t="s">
        <v>50</v>
      </c>
      <c r="H945" t="s">
        <v>1198</v>
      </c>
      <c r="L945" t="s">
        <v>2790</v>
      </c>
      <c r="Q945" t="s">
        <v>2890</v>
      </c>
      <c r="R945" t="s">
        <v>33</v>
      </c>
      <c r="S945">
        <v>2022</v>
      </c>
      <c r="Y945">
        <v>2232</v>
      </c>
    </row>
    <row r="946" spans="1:25" x14ac:dyDescent="0.3">
      <c r="A946" t="s">
        <v>30</v>
      </c>
      <c r="B946" t="s">
        <v>1156</v>
      </c>
      <c r="C946" t="s">
        <v>1191</v>
      </c>
      <c r="D946" t="s">
        <v>1196</v>
      </c>
      <c r="E946" t="s">
        <v>50</v>
      </c>
      <c r="L946" t="s">
        <v>2790</v>
      </c>
      <c r="Q946" t="s">
        <v>2890</v>
      </c>
      <c r="R946" t="s">
        <v>33</v>
      </c>
      <c r="S946">
        <v>2022</v>
      </c>
      <c r="Y946">
        <v>2233</v>
      </c>
    </row>
    <row r="947" spans="1:25" x14ac:dyDescent="0.3">
      <c r="A947" t="s">
        <v>30</v>
      </c>
      <c r="B947" t="s">
        <v>1156</v>
      </c>
      <c r="C947" t="s">
        <v>1191</v>
      </c>
      <c r="D947" t="s">
        <v>1197</v>
      </c>
      <c r="E947" t="s">
        <v>50</v>
      </c>
      <c r="L947" t="s">
        <v>2790</v>
      </c>
      <c r="Q947" t="s">
        <v>2890</v>
      </c>
      <c r="R947" t="s">
        <v>33</v>
      </c>
      <c r="S947">
        <v>2022</v>
      </c>
      <c r="Y947">
        <v>2234</v>
      </c>
    </row>
    <row r="948" spans="1:25" x14ac:dyDescent="0.3">
      <c r="A948" t="s">
        <v>30</v>
      </c>
      <c r="B948" t="s">
        <v>1156</v>
      </c>
      <c r="C948" t="s">
        <v>1191</v>
      </c>
      <c r="D948" t="s">
        <v>1199</v>
      </c>
      <c r="E948" t="s">
        <v>50</v>
      </c>
      <c r="L948" t="s">
        <v>2790</v>
      </c>
      <c r="Q948" t="s">
        <v>2890</v>
      </c>
      <c r="R948" t="s">
        <v>33</v>
      </c>
      <c r="S948">
        <v>2022</v>
      </c>
      <c r="Y948">
        <v>2235</v>
      </c>
    </row>
    <row r="949" spans="1:25" x14ac:dyDescent="0.3">
      <c r="A949" t="s">
        <v>30</v>
      </c>
      <c r="B949" t="s">
        <v>1156</v>
      </c>
      <c r="C949" t="s">
        <v>1191</v>
      </c>
      <c r="D949" t="s">
        <v>1200</v>
      </c>
      <c r="E949" t="s">
        <v>50</v>
      </c>
      <c r="L949" t="s">
        <v>2790</v>
      </c>
      <c r="Q949" t="s">
        <v>2890</v>
      </c>
      <c r="R949" t="s">
        <v>33</v>
      </c>
      <c r="S949">
        <v>2022</v>
      </c>
      <c r="Y949">
        <v>2236</v>
      </c>
    </row>
    <row r="950" spans="1:25" x14ac:dyDescent="0.3">
      <c r="A950" t="s">
        <v>30</v>
      </c>
      <c r="B950" t="s">
        <v>1156</v>
      </c>
      <c r="C950" t="s">
        <v>1191</v>
      </c>
      <c r="D950" t="s">
        <v>1201</v>
      </c>
      <c r="E950" t="s">
        <v>50</v>
      </c>
      <c r="L950" t="s">
        <v>2790</v>
      </c>
      <c r="Q950" t="s">
        <v>2890</v>
      </c>
      <c r="R950" t="s">
        <v>33</v>
      </c>
      <c r="S950">
        <v>2022</v>
      </c>
      <c r="Y950">
        <v>2237</v>
      </c>
    </row>
    <row r="951" spans="1:25" x14ac:dyDescent="0.3">
      <c r="A951" t="s">
        <v>30</v>
      </c>
      <c r="B951" t="s">
        <v>1156</v>
      </c>
      <c r="C951" t="s">
        <v>1202</v>
      </c>
      <c r="D951"/>
      <c r="E951" t="s">
        <v>34</v>
      </c>
      <c r="F951" t="s">
        <v>1204</v>
      </c>
      <c r="G951" t="s">
        <v>48</v>
      </c>
      <c r="H951" t="s">
        <v>1203</v>
      </c>
      <c r="I951" t="s">
        <v>36</v>
      </c>
      <c r="J951" t="s">
        <v>42</v>
      </c>
      <c r="K951" t="s">
        <v>38</v>
      </c>
      <c r="L951" t="s">
        <v>2790</v>
      </c>
      <c r="Q951" t="s">
        <v>2890</v>
      </c>
      <c r="R951" t="s">
        <v>33</v>
      </c>
      <c r="S951">
        <v>2022</v>
      </c>
      <c r="U951" t="s">
        <v>1205</v>
      </c>
      <c r="Y951">
        <v>2238</v>
      </c>
    </row>
    <row r="952" spans="1:25" x14ac:dyDescent="0.3">
      <c r="A952" t="s">
        <v>30</v>
      </c>
      <c r="B952" t="s">
        <v>1156</v>
      </c>
      <c r="C952" t="s">
        <v>1202</v>
      </c>
      <c r="D952" t="s">
        <v>69</v>
      </c>
      <c r="E952" t="s">
        <v>50</v>
      </c>
      <c r="L952" t="s">
        <v>2790</v>
      </c>
      <c r="Q952" t="s">
        <v>2890</v>
      </c>
      <c r="R952" t="s">
        <v>33</v>
      </c>
      <c r="S952">
        <v>2022</v>
      </c>
      <c r="Y952">
        <v>2239</v>
      </c>
    </row>
    <row r="953" spans="1:25" x14ac:dyDescent="0.3">
      <c r="A953" t="s">
        <v>30</v>
      </c>
      <c r="B953" t="s">
        <v>1156</v>
      </c>
      <c r="C953" t="s">
        <v>1202</v>
      </c>
      <c r="D953" t="s">
        <v>990</v>
      </c>
      <c r="E953" t="s">
        <v>50</v>
      </c>
      <c r="L953" t="s">
        <v>2790</v>
      </c>
      <c r="Q953" t="s">
        <v>2890</v>
      </c>
      <c r="R953" t="s">
        <v>33</v>
      </c>
      <c r="S953">
        <v>2022</v>
      </c>
      <c r="Y953">
        <v>2240</v>
      </c>
    </row>
    <row r="954" spans="1:25" x14ac:dyDescent="0.3">
      <c r="A954" t="s">
        <v>30</v>
      </c>
      <c r="B954" t="s">
        <v>1156</v>
      </c>
      <c r="C954" t="s">
        <v>1202</v>
      </c>
      <c r="D954" t="s">
        <v>1206</v>
      </c>
      <c r="E954" t="s">
        <v>50</v>
      </c>
      <c r="L954" t="s">
        <v>2790</v>
      </c>
      <c r="Q954" t="s">
        <v>2890</v>
      </c>
      <c r="R954" t="s">
        <v>33</v>
      </c>
      <c r="S954">
        <v>2022</v>
      </c>
      <c r="Y954">
        <v>2241</v>
      </c>
    </row>
    <row r="955" spans="1:25" x14ac:dyDescent="0.3">
      <c r="A955" t="s">
        <v>30</v>
      </c>
      <c r="B955" t="s">
        <v>1156</v>
      </c>
      <c r="C955" t="s">
        <v>1202</v>
      </c>
      <c r="D955" t="s">
        <v>1207</v>
      </c>
      <c r="E955" t="s">
        <v>50</v>
      </c>
      <c r="L955" t="s">
        <v>2790</v>
      </c>
      <c r="Q955" t="s">
        <v>2890</v>
      </c>
      <c r="R955" t="s">
        <v>33</v>
      </c>
      <c r="S955">
        <v>2022</v>
      </c>
      <c r="Y955">
        <v>2242</v>
      </c>
    </row>
    <row r="956" spans="1:25" x14ac:dyDescent="0.3">
      <c r="A956" t="s">
        <v>30</v>
      </c>
      <c r="B956" t="s">
        <v>1156</v>
      </c>
      <c r="C956" t="s">
        <v>1202</v>
      </c>
      <c r="D956" t="s">
        <v>1208</v>
      </c>
      <c r="E956" t="s">
        <v>50</v>
      </c>
      <c r="L956" t="s">
        <v>2790</v>
      </c>
      <c r="Q956" t="s">
        <v>2890</v>
      </c>
      <c r="R956" t="s">
        <v>33</v>
      </c>
      <c r="S956">
        <v>2022</v>
      </c>
      <c r="Y956">
        <v>2243</v>
      </c>
    </row>
    <row r="957" spans="1:25" x14ac:dyDescent="0.3">
      <c r="A957" t="s">
        <v>182</v>
      </c>
      <c r="B957" t="s">
        <v>1156</v>
      </c>
      <c r="C957" t="s">
        <v>1209</v>
      </c>
      <c r="D957"/>
      <c r="E957" t="s">
        <v>34</v>
      </c>
      <c r="F957" t="s">
        <v>1211</v>
      </c>
      <c r="G957" t="s">
        <v>48</v>
      </c>
      <c r="H957" t="s">
        <v>1210</v>
      </c>
      <c r="I957" t="s">
        <v>36</v>
      </c>
      <c r="L957" t="s">
        <v>2790</v>
      </c>
      <c r="Q957" t="s">
        <v>2890</v>
      </c>
      <c r="R957" t="s">
        <v>33</v>
      </c>
      <c r="S957">
        <v>2022</v>
      </c>
      <c r="U957" t="s">
        <v>1212</v>
      </c>
      <c r="Y957">
        <v>2244</v>
      </c>
    </row>
    <row r="958" spans="1:25" x14ac:dyDescent="0.3">
      <c r="A958" t="s">
        <v>182</v>
      </c>
      <c r="B958" t="s">
        <v>1156</v>
      </c>
      <c r="C958" t="s">
        <v>1209</v>
      </c>
      <c r="D958" t="s">
        <v>69</v>
      </c>
      <c r="E958" t="s">
        <v>50</v>
      </c>
      <c r="L958" t="s">
        <v>2790</v>
      </c>
      <c r="Q958" t="s">
        <v>2890</v>
      </c>
      <c r="R958" t="s">
        <v>33</v>
      </c>
      <c r="S958">
        <v>2022</v>
      </c>
      <c r="Y958">
        <v>2245</v>
      </c>
    </row>
    <row r="959" spans="1:25" x14ac:dyDescent="0.3">
      <c r="A959" t="s">
        <v>182</v>
      </c>
      <c r="B959" t="s">
        <v>1156</v>
      </c>
      <c r="C959" t="s">
        <v>1209</v>
      </c>
      <c r="D959" t="s">
        <v>990</v>
      </c>
      <c r="E959" t="s">
        <v>50</v>
      </c>
      <c r="L959" t="s">
        <v>2790</v>
      </c>
      <c r="Q959" t="s">
        <v>2890</v>
      </c>
      <c r="R959" t="s">
        <v>33</v>
      </c>
      <c r="S959">
        <v>2022</v>
      </c>
      <c r="Y959">
        <v>2246</v>
      </c>
    </row>
    <row r="960" spans="1:25" x14ac:dyDescent="0.3">
      <c r="A960" t="s">
        <v>182</v>
      </c>
      <c r="B960" t="s">
        <v>1156</v>
      </c>
      <c r="C960" t="s">
        <v>1209</v>
      </c>
      <c r="D960" t="s">
        <v>1213</v>
      </c>
      <c r="E960" t="s">
        <v>50</v>
      </c>
      <c r="L960" t="s">
        <v>2790</v>
      </c>
      <c r="Q960" t="s">
        <v>2890</v>
      </c>
      <c r="R960" t="s">
        <v>33</v>
      </c>
      <c r="S960">
        <v>2022</v>
      </c>
      <c r="Y960">
        <v>2247</v>
      </c>
    </row>
    <row r="961" spans="1:25" x14ac:dyDescent="0.3">
      <c r="A961" t="s">
        <v>182</v>
      </c>
      <c r="B961" t="s">
        <v>1156</v>
      </c>
      <c r="C961" t="s">
        <v>1209</v>
      </c>
      <c r="D961" t="s">
        <v>1214</v>
      </c>
      <c r="E961" t="s">
        <v>50</v>
      </c>
      <c r="L961" t="s">
        <v>2790</v>
      </c>
      <c r="Q961" t="s">
        <v>2890</v>
      </c>
      <c r="R961" t="s">
        <v>33</v>
      </c>
      <c r="S961">
        <v>2022</v>
      </c>
      <c r="Y961">
        <v>2248</v>
      </c>
    </row>
    <row r="962" spans="1:25" x14ac:dyDescent="0.3">
      <c r="A962" t="s">
        <v>182</v>
      </c>
      <c r="B962" t="s">
        <v>1156</v>
      </c>
      <c r="C962" t="s">
        <v>1209</v>
      </c>
      <c r="D962" t="s">
        <v>1215</v>
      </c>
      <c r="E962" t="s">
        <v>50</v>
      </c>
      <c r="L962" t="s">
        <v>2790</v>
      </c>
      <c r="Q962" t="s">
        <v>2890</v>
      </c>
      <c r="R962" t="s">
        <v>33</v>
      </c>
      <c r="S962">
        <v>2022</v>
      </c>
      <c r="Y962">
        <v>2249</v>
      </c>
    </row>
    <row r="963" spans="1:25" x14ac:dyDescent="0.3">
      <c r="A963" t="s">
        <v>182</v>
      </c>
      <c r="B963" t="s">
        <v>1156</v>
      </c>
      <c r="C963" t="s">
        <v>1209</v>
      </c>
      <c r="D963" t="s">
        <v>1216</v>
      </c>
      <c r="E963" t="s">
        <v>50</v>
      </c>
      <c r="L963" t="s">
        <v>2790</v>
      </c>
      <c r="Q963" t="s">
        <v>2890</v>
      </c>
      <c r="R963" t="s">
        <v>33</v>
      </c>
      <c r="S963">
        <v>2022</v>
      </c>
      <c r="Y963">
        <v>2250</v>
      </c>
    </row>
    <row r="964" spans="1:25" x14ac:dyDescent="0.3">
      <c r="A964" t="s">
        <v>182</v>
      </c>
      <c r="B964" t="s">
        <v>1156</v>
      </c>
      <c r="C964" t="s">
        <v>1209</v>
      </c>
      <c r="D964" t="s">
        <v>1217</v>
      </c>
      <c r="E964" t="s">
        <v>50</v>
      </c>
      <c r="L964" t="s">
        <v>2790</v>
      </c>
      <c r="Q964" t="s">
        <v>2890</v>
      </c>
      <c r="R964" t="s">
        <v>33</v>
      </c>
      <c r="S964">
        <v>2022</v>
      </c>
      <c r="Y964">
        <v>2251</v>
      </c>
    </row>
    <row r="965" spans="1:25" x14ac:dyDescent="0.3">
      <c r="A965" t="s">
        <v>182</v>
      </c>
      <c r="B965" t="s">
        <v>1156</v>
      </c>
      <c r="C965" t="s">
        <v>1209</v>
      </c>
      <c r="D965" t="s">
        <v>1218</v>
      </c>
      <c r="E965" t="s">
        <v>50</v>
      </c>
      <c r="L965" t="s">
        <v>2790</v>
      </c>
      <c r="Q965" t="s">
        <v>2890</v>
      </c>
      <c r="R965" t="s">
        <v>33</v>
      </c>
      <c r="S965">
        <v>2022</v>
      </c>
      <c r="Y965">
        <v>2252</v>
      </c>
    </row>
    <row r="966" spans="1:25" x14ac:dyDescent="0.3">
      <c r="A966" t="s">
        <v>182</v>
      </c>
      <c r="B966" t="s">
        <v>1156</v>
      </c>
      <c r="C966" t="s">
        <v>1209</v>
      </c>
      <c r="D966" t="s">
        <v>1219</v>
      </c>
      <c r="E966" t="s">
        <v>50</v>
      </c>
      <c r="L966" t="s">
        <v>2790</v>
      </c>
      <c r="Q966" t="s">
        <v>2890</v>
      </c>
      <c r="R966" t="s">
        <v>33</v>
      </c>
      <c r="S966">
        <v>2022</v>
      </c>
      <c r="Y966">
        <v>2253</v>
      </c>
    </row>
    <row r="967" spans="1:25" x14ac:dyDescent="0.3">
      <c r="A967" t="s">
        <v>182</v>
      </c>
      <c r="B967" t="s">
        <v>1156</v>
      </c>
      <c r="C967" t="s">
        <v>1209</v>
      </c>
      <c r="D967" t="s">
        <v>1220</v>
      </c>
      <c r="E967" t="s">
        <v>50</v>
      </c>
      <c r="L967" t="s">
        <v>2790</v>
      </c>
      <c r="Q967" t="s">
        <v>2890</v>
      </c>
      <c r="R967" t="s">
        <v>33</v>
      </c>
      <c r="S967">
        <v>2022</v>
      </c>
      <c r="Y967">
        <v>2254</v>
      </c>
    </row>
    <row r="968" spans="1:25" x14ac:dyDescent="0.3">
      <c r="A968" t="s">
        <v>182</v>
      </c>
      <c r="B968" t="s">
        <v>1156</v>
      </c>
      <c r="C968" t="s">
        <v>1209</v>
      </c>
      <c r="D968" t="s">
        <v>1221</v>
      </c>
      <c r="E968" t="s">
        <v>50</v>
      </c>
      <c r="L968" t="s">
        <v>2790</v>
      </c>
      <c r="Q968" t="s">
        <v>2890</v>
      </c>
      <c r="R968" t="s">
        <v>33</v>
      </c>
      <c r="S968">
        <v>2022</v>
      </c>
      <c r="Y968">
        <v>2255</v>
      </c>
    </row>
    <row r="969" spans="1:25" x14ac:dyDescent="0.3">
      <c r="A969" t="s">
        <v>182</v>
      </c>
      <c r="B969" t="s">
        <v>1156</v>
      </c>
      <c r="C969" t="s">
        <v>1222</v>
      </c>
      <c r="D969"/>
      <c r="E969" t="s">
        <v>34</v>
      </c>
      <c r="F969" t="s">
        <v>1224</v>
      </c>
      <c r="G969" t="s">
        <v>48</v>
      </c>
      <c r="H969" t="s">
        <v>1223</v>
      </c>
      <c r="I969" t="s">
        <v>36</v>
      </c>
      <c r="L969" t="s">
        <v>2790</v>
      </c>
      <c r="Q969" t="s">
        <v>2890</v>
      </c>
      <c r="R969" t="s">
        <v>33</v>
      </c>
      <c r="S969">
        <v>2022</v>
      </c>
      <c r="U969" t="s">
        <v>1225</v>
      </c>
      <c r="Y969">
        <v>2256</v>
      </c>
    </row>
    <row r="970" spans="1:25" x14ac:dyDescent="0.3">
      <c r="A970" t="s">
        <v>182</v>
      </c>
      <c r="B970" t="s">
        <v>1156</v>
      </c>
      <c r="C970" t="s">
        <v>1222</v>
      </c>
      <c r="D970" t="s">
        <v>69</v>
      </c>
      <c r="E970" t="s">
        <v>50</v>
      </c>
      <c r="L970" t="s">
        <v>2790</v>
      </c>
      <c r="Q970" t="s">
        <v>2890</v>
      </c>
      <c r="R970" t="s">
        <v>33</v>
      </c>
      <c r="S970">
        <v>2022</v>
      </c>
      <c r="Y970">
        <v>2257</v>
      </c>
    </row>
    <row r="971" spans="1:25" x14ac:dyDescent="0.3">
      <c r="A971" t="s">
        <v>182</v>
      </c>
      <c r="B971" t="s">
        <v>1156</v>
      </c>
      <c r="C971" t="s">
        <v>1222</v>
      </c>
      <c r="D971" t="s">
        <v>990</v>
      </c>
      <c r="E971" t="s">
        <v>50</v>
      </c>
      <c r="L971" t="s">
        <v>2790</v>
      </c>
      <c r="Q971" t="s">
        <v>2890</v>
      </c>
      <c r="R971" t="s">
        <v>33</v>
      </c>
      <c r="S971">
        <v>2022</v>
      </c>
      <c r="Y971">
        <v>2258</v>
      </c>
    </row>
    <row r="972" spans="1:25" x14ac:dyDescent="0.3">
      <c r="A972" t="s">
        <v>182</v>
      </c>
      <c r="B972" t="s">
        <v>1156</v>
      </c>
      <c r="C972" t="s">
        <v>1222</v>
      </c>
      <c r="D972" t="s">
        <v>1226</v>
      </c>
      <c r="E972" t="s">
        <v>50</v>
      </c>
      <c r="L972" t="s">
        <v>2790</v>
      </c>
      <c r="Q972" t="s">
        <v>2890</v>
      </c>
      <c r="R972" t="s">
        <v>33</v>
      </c>
      <c r="S972">
        <v>2022</v>
      </c>
      <c r="Y972">
        <v>2259</v>
      </c>
    </row>
    <row r="973" spans="1:25" x14ac:dyDescent="0.3">
      <c r="A973" t="s">
        <v>182</v>
      </c>
      <c r="B973" t="s">
        <v>1156</v>
      </c>
      <c r="C973" t="s">
        <v>1222</v>
      </c>
      <c r="D973" t="s">
        <v>1227</v>
      </c>
      <c r="E973" t="s">
        <v>50</v>
      </c>
      <c r="L973" t="s">
        <v>2790</v>
      </c>
      <c r="Q973" t="s">
        <v>2890</v>
      </c>
      <c r="R973" t="s">
        <v>33</v>
      </c>
      <c r="S973">
        <v>2022</v>
      </c>
      <c r="Y973">
        <v>2260</v>
      </c>
    </row>
    <row r="974" spans="1:25" x14ac:dyDescent="0.3">
      <c r="A974" t="s">
        <v>182</v>
      </c>
      <c r="B974" t="s">
        <v>1156</v>
      </c>
      <c r="C974" t="s">
        <v>1222</v>
      </c>
      <c r="D974" t="s">
        <v>1228</v>
      </c>
      <c r="E974" t="s">
        <v>50</v>
      </c>
      <c r="L974" t="s">
        <v>2790</v>
      </c>
      <c r="Q974" t="s">
        <v>2890</v>
      </c>
      <c r="R974" t="s">
        <v>33</v>
      </c>
      <c r="S974">
        <v>2022</v>
      </c>
      <c r="Y974">
        <v>2261</v>
      </c>
    </row>
    <row r="975" spans="1:25" x14ac:dyDescent="0.3">
      <c r="A975" t="s">
        <v>182</v>
      </c>
      <c r="B975" t="s">
        <v>1156</v>
      </c>
      <c r="C975" t="s">
        <v>1222</v>
      </c>
      <c r="D975" t="s">
        <v>1229</v>
      </c>
      <c r="E975" t="s">
        <v>50</v>
      </c>
      <c r="L975" t="s">
        <v>2790</v>
      </c>
      <c r="Q975" t="s">
        <v>2890</v>
      </c>
      <c r="R975" t="s">
        <v>33</v>
      </c>
      <c r="S975">
        <v>2022</v>
      </c>
      <c r="Y975">
        <v>2262</v>
      </c>
    </row>
    <row r="976" spans="1:25" x14ac:dyDescent="0.3">
      <c r="A976" t="s">
        <v>182</v>
      </c>
      <c r="B976" t="s">
        <v>1156</v>
      </c>
      <c r="C976" t="s">
        <v>1222</v>
      </c>
      <c r="D976" t="s">
        <v>1230</v>
      </c>
      <c r="E976" t="s">
        <v>50</v>
      </c>
      <c r="L976" t="s">
        <v>2790</v>
      </c>
      <c r="Q976" t="s">
        <v>2890</v>
      </c>
      <c r="R976" t="s">
        <v>33</v>
      </c>
      <c r="S976">
        <v>2022</v>
      </c>
      <c r="Y976">
        <v>2263</v>
      </c>
    </row>
    <row r="977" spans="1:25" x14ac:dyDescent="0.3">
      <c r="A977" t="s">
        <v>182</v>
      </c>
      <c r="B977" t="s">
        <v>1156</v>
      </c>
      <c r="C977" t="s">
        <v>1222</v>
      </c>
      <c r="D977" t="s">
        <v>1231</v>
      </c>
      <c r="E977" t="s">
        <v>50</v>
      </c>
      <c r="L977" t="s">
        <v>2790</v>
      </c>
      <c r="Q977" t="s">
        <v>2890</v>
      </c>
      <c r="R977" t="s">
        <v>33</v>
      </c>
      <c r="S977">
        <v>2022</v>
      </c>
      <c r="Y977">
        <v>2264</v>
      </c>
    </row>
    <row r="978" spans="1:25" x14ac:dyDescent="0.3">
      <c r="A978" t="s">
        <v>182</v>
      </c>
      <c r="B978" t="s">
        <v>1156</v>
      </c>
      <c r="C978" t="s">
        <v>1222</v>
      </c>
      <c r="D978" t="s">
        <v>1232</v>
      </c>
      <c r="E978" t="s">
        <v>50</v>
      </c>
      <c r="L978" t="s">
        <v>2790</v>
      </c>
      <c r="Q978" t="s">
        <v>2890</v>
      </c>
      <c r="R978" t="s">
        <v>33</v>
      </c>
      <c r="S978">
        <v>2022</v>
      </c>
      <c r="Y978">
        <v>2265</v>
      </c>
    </row>
    <row r="979" spans="1:25" x14ac:dyDescent="0.3">
      <c r="A979" t="s">
        <v>182</v>
      </c>
      <c r="B979" t="s">
        <v>1156</v>
      </c>
      <c r="C979" t="s">
        <v>1233</v>
      </c>
      <c r="D979"/>
      <c r="E979" t="s">
        <v>34</v>
      </c>
      <c r="F979" t="s">
        <v>1235</v>
      </c>
      <c r="G979" t="s">
        <v>48</v>
      </c>
      <c r="H979" t="s">
        <v>1234</v>
      </c>
      <c r="I979" t="s">
        <v>36</v>
      </c>
      <c r="L979" t="s">
        <v>2790</v>
      </c>
      <c r="Q979" t="s">
        <v>2890</v>
      </c>
      <c r="R979" t="s">
        <v>33</v>
      </c>
      <c r="S979">
        <v>2022</v>
      </c>
      <c r="U979" t="s">
        <v>1236</v>
      </c>
      <c r="Y979">
        <v>2266</v>
      </c>
    </row>
    <row r="980" spans="1:25" x14ac:dyDescent="0.3">
      <c r="A980" t="s">
        <v>182</v>
      </c>
      <c r="B980" t="s">
        <v>1156</v>
      </c>
      <c r="C980" t="s">
        <v>1233</v>
      </c>
      <c r="D980" t="s">
        <v>69</v>
      </c>
      <c r="E980" t="s">
        <v>50</v>
      </c>
      <c r="L980" t="s">
        <v>2790</v>
      </c>
      <c r="Q980" t="s">
        <v>2890</v>
      </c>
      <c r="R980" t="s">
        <v>33</v>
      </c>
      <c r="S980">
        <v>2022</v>
      </c>
      <c r="Y980">
        <v>2267</v>
      </c>
    </row>
    <row r="981" spans="1:25" x14ac:dyDescent="0.3">
      <c r="A981" t="s">
        <v>182</v>
      </c>
      <c r="B981" t="s">
        <v>1156</v>
      </c>
      <c r="C981" t="s">
        <v>1233</v>
      </c>
      <c r="D981" t="s">
        <v>990</v>
      </c>
      <c r="E981" t="s">
        <v>50</v>
      </c>
      <c r="L981" t="s">
        <v>2790</v>
      </c>
      <c r="Q981" t="s">
        <v>2890</v>
      </c>
      <c r="R981" t="s">
        <v>33</v>
      </c>
      <c r="S981">
        <v>2022</v>
      </c>
      <c r="Y981">
        <v>2268</v>
      </c>
    </row>
    <row r="982" spans="1:25" x14ac:dyDescent="0.3">
      <c r="A982" t="s">
        <v>182</v>
      </c>
      <c r="B982" t="s">
        <v>1156</v>
      </c>
      <c r="C982" t="s">
        <v>1233</v>
      </c>
      <c r="D982" t="s">
        <v>1237</v>
      </c>
      <c r="E982" t="s">
        <v>50</v>
      </c>
      <c r="L982" t="s">
        <v>2790</v>
      </c>
      <c r="Q982" t="s">
        <v>2890</v>
      </c>
      <c r="R982" t="s">
        <v>33</v>
      </c>
      <c r="S982">
        <v>2022</v>
      </c>
      <c r="Y982">
        <v>2269</v>
      </c>
    </row>
    <row r="983" spans="1:25" x14ac:dyDescent="0.3">
      <c r="A983" t="s">
        <v>182</v>
      </c>
      <c r="B983" t="s">
        <v>1156</v>
      </c>
      <c r="C983" t="s">
        <v>1233</v>
      </c>
      <c r="D983" t="s">
        <v>1238</v>
      </c>
      <c r="E983" t="s">
        <v>50</v>
      </c>
      <c r="L983" t="s">
        <v>2790</v>
      </c>
      <c r="Q983" t="s">
        <v>2890</v>
      </c>
      <c r="R983" t="s">
        <v>33</v>
      </c>
      <c r="S983">
        <v>2022</v>
      </c>
      <c r="Y983">
        <v>2270</v>
      </c>
    </row>
    <row r="984" spans="1:25" x14ac:dyDescent="0.3">
      <c r="A984" t="s">
        <v>182</v>
      </c>
      <c r="B984" t="s">
        <v>1156</v>
      </c>
      <c r="C984" t="s">
        <v>1233</v>
      </c>
      <c r="D984" t="s">
        <v>1239</v>
      </c>
      <c r="E984" t="s">
        <v>50</v>
      </c>
      <c r="L984" t="s">
        <v>2790</v>
      </c>
      <c r="Q984" t="s">
        <v>2890</v>
      </c>
      <c r="R984" t="s">
        <v>33</v>
      </c>
      <c r="S984">
        <v>2022</v>
      </c>
      <c r="Y984">
        <v>2271</v>
      </c>
    </row>
    <row r="985" spans="1:25" x14ac:dyDescent="0.3">
      <c r="A985" t="s">
        <v>182</v>
      </c>
      <c r="B985" t="s">
        <v>1156</v>
      </c>
      <c r="C985" t="s">
        <v>1240</v>
      </c>
      <c r="D985"/>
      <c r="E985" t="s">
        <v>34</v>
      </c>
      <c r="F985" t="s">
        <v>1242</v>
      </c>
      <c r="G985" t="s">
        <v>48</v>
      </c>
      <c r="H985" t="s">
        <v>1241</v>
      </c>
      <c r="I985" t="s">
        <v>36</v>
      </c>
      <c r="L985" t="s">
        <v>2790</v>
      </c>
      <c r="Q985" t="s">
        <v>2890</v>
      </c>
      <c r="R985" t="s">
        <v>33</v>
      </c>
      <c r="S985">
        <v>2022</v>
      </c>
      <c r="U985" t="s">
        <v>1243</v>
      </c>
      <c r="Y985">
        <v>2272</v>
      </c>
    </row>
    <row r="986" spans="1:25" x14ac:dyDescent="0.3">
      <c r="A986" t="s">
        <v>182</v>
      </c>
      <c r="B986" t="s">
        <v>1156</v>
      </c>
      <c r="C986" t="s">
        <v>1240</v>
      </c>
      <c r="D986" t="s">
        <v>69</v>
      </c>
      <c r="E986" t="s">
        <v>50</v>
      </c>
      <c r="L986" t="s">
        <v>2790</v>
      </c>
      <c r="Q986" t="s">
        <v>2890</v>
      </c>
      <c r="R986" t="s">
        <v>33</v>
      </c>
      <c r="S986">
        <v>2022</v>
      </c>
      <c r="Y986">
        <v>2273</v>
      </c>
    </row>
    <row r="987" spans="1:25" x14ac:dyDescent="0.3">
      <c r="A987" t="s">
        <v>182</v>
      </c>
      <c r="B987" t="s">
        <v>1156</v>
      </c>
      <c r="C987" t="s">
        <v>1240</v>
      </c>
      <c r="D987" t="s">
        <v>990</v>
      </c>
      <c r="E987" t="s">
        <v>50</v>
      </c>
      <c r="L987" t="s">
        <v>2790</v>
      </c>
      <c r="Q987" t="s">
        <v>2890</v>
      </c>
      <c r="R987" t="s">
        <v>33</v>
      </c>
      <c r="S987">
        <v>2022</v>
      </c>
      <c r="Y987">
        <v>2274</v>
      </c>
    </row>
    <row r="988" spans="1:25" x14ac:dyDescent="0.3">
      <c r="A988" t="s">
        <v>182</v>
      </c>
      <c r="B988" t="s">
        <v>1156</v>
      </c>
      <c r="C988" t="s">
        <v>1240</v>
      </c>
      <c r="D988" t="s">
        <v>1244</v>
      </c>
      <c r="E988" t="s">
        <v>50</v>
      </c>
      <c r="L988" t="s">
        <v>2790</v>
      </c>
      <c r="Q988" t="s">
        <v>2890</v>
      </c>
      <c r="R988" t="s">
        <v>33</v>
      </c>
      <c r="S988">
        <v>2022</v>
      </c>
      <c r="Y988">
        <v>2275</v>
      </c>
    </row>
    <row r="989" spans="1:25" x14ac:dyDescent="0.3">
      <c r="A989" t="s">
        <v>182</v>
      </c>
      <c r="B989" t="s">
        <v>1156</v>
      </c>
      <c r="C989" t="s">
        <v>1240</v>
      </c>
      <c r="D989" t="s">
        <v>1245</v>
      </c>
      <c r="E989" t="s">
        <v>50</v>
      </c>
      <c r="L989" t="s">
        <v>2790</v>
      </c>
      <c r="Q989" t="s">
        <v>2890</v>
      </c>
      <c r="R989" t="s">
        <v>33</v>
      </c>
      <c r="S989">
        <v>2022</v>
      </c>
      <c r="Y989">
        <v>2276</v>
      </c>
    </row>
    <row r="990" spans="1:25" x14ac:dyDescent="0.3">
      <c r="A990" t="s">
        <v>182</v>
      </c>
      <c r="B990" t="s">
        <v>1156</v>
      </c>
      <c r="C990" t="s">
        <v>1240</v>
      </c>
      <c r="D990" t="s">
        <v>1246</v>
      </c>
      <c r="E990" t="s">
        <v>50</v>
      </c>
      <c r="L990" t="s">
        <v>2790</v>
      </c>
      <c r="Q990" t="s">
        <v>2890</v>
      </c>
      <c r="R990" t="s">
        <v>33</v>
      </c>
      <c r="S990">
        <v>2022</v>
      </c>
      <c r="Y990">
        <v>2277</v>
      </c>
    </row>
    <row r="991" spans="1:25" x14ac:dyDescent="0.3">
      <c r="A991" t="s">
        <v>182</v>
      </c>
      <c r="B991" t="s">
        <v>1156</v>
      </c>
      <c r="C991" t="s">
        <v>1247</v>
      </c>
      <c r="D991"/>
      <c r="E991" t="s">
        <v>34</v>
      </c>
      <c r="F991" t="s">
        <v>1249</v>
      </c>
      <c r="G991" t="s">
        <v>48</v>
      </c>
      <c r="H991" t="s">
        <v>1248</v>
      </c>
      <c r="I991" t="s">
        <v>36</v>
      </c>
      <c r="L991" t="s">
        <v>2790</v>
      </c>
      <c r="Q991" t="s">
        <v>2890</v>
      </c>
      <c r="R991" t="s">
        <v>33</v>
      </c>
      <c r="S991">
        <v>2022</v>
      </c>
      <c r="U991" t="s">
        <v>1250</v>
      </c>
      <c r="Y991">
        <v>2278</v>
      </c>
    </row>
    <row r="992" spans="1:25" x14ac:dyDescent="0.3">
      <c r="A992" t="s">
        <v>182</v>
      </c>
      <c r="B992" t="s">
        <v>1156</v>
      </c>
      <c r="C992" t="s">
        <v>1247</v>
      </c>
      <c r="D992" t="s">
        <v>69</v>
      </c>
      <c r="E992" t="s">
        <v>50</v>
      </c>
      <c r="L992" t="s">
        <v>2790</v>
      </c>
      <c r="Q992" t="s">
        <v>2890</v>
      </c>
      <c r="R992" t="s">
        <v>33</v>
      </c>
      <c r="S992">
        <v>2022</v>
      </c>
      <c r="Y992">
        <v>2279</v>
      </c>
    </row>
    <row r="993" spans="1:25" x14ac:dyDescent="0.3">
      <c r="A993" t="s">
        <v>182</v>
      </c>
      <c r="B993" t="s">
        <v>1156</v>
      </c>
      <c r="C993" t="s">
        <v>1247</v>
      </c>
      <c r="D993" t="s">
        <v>990</v>
      </c>
      <c r="E993" t="s">
        <v>50</v>
      </c>
      <c r="L993" t="s">
        <v>2790</v>
      </c>
      <c r="Q993" t="s">
        <v>2890</v>
      </c>
      <c r="R993" t="s">
        <v>33</v>
      </c>
      <c r="S993">
        <v>2022</v>
      </c>
      <c r="Y993">
        <v>2280</v>
      </c>
    </row>
    <row r="994" spans="1:25" x14ac:dyDescent="0.3">
      <c r="A994" t="s">
        <v>182</v>
      </c>
      <c r="B994" t="s">
        <v>1156</v>
      </c>
      <c r="C994" t="s">
        <v>1247</v>
      </c>
      <c r="D994">
        <v>15</v>
      </c>
      <c r="E994" t="s">
        <v>50</v>
      </c>
      <c r="L994" t="s">
        <v>2790</v>
      </c>
      <c r="Q994" t="s">
        <v>2890</v>
      </c>
      <c r="R994" t="s">
        <v>33</v>
      </c>
      <c r="S994">
        <v>2022</v>
      </c>
      <c r="Y994">
        <v>2281</v>
      </c>
    </row>
    <row r="995" spans="1:25" x14ac:dyDescent="0.3">
      <c r="A995" t="s">
        <v>182</v>
      </c>
      <c r="B995" t="s">
        <v>1156</v>
      </c>
      <c r="C995" t="s">
        <v>1247</v>
      </c>
      <c r="D995" t="s">
        <v>1251</v>
      </c>
      <c r="E995" t="s">
        <v>50</v>
      </c>
      <c r="L995" t="s">
        <v>2790</v>
      </c>
      <c r="Q995" t="s">
        <v>2890</v>
      </c>
      <c r="R995" t="s">
        <v>33</v>
      </c>
      <c r="S995">
        <v>2022</v>
      </c>
      <c r="Y995">
        <v>2282</v>
      </c>
    </row>
    <row r="996" spans="1:25" x14ac:dyDescent="0.3">
      <c r="A996" t="s">
        <v>182</v>
      </c>
      <c r="B996" t="s">
        <v>1156</v>
      </c>
      <c r="C996" t="s">
        <v>1247</v>
      </c>
      <c r="D996" t="s">
        <v>1252</v>
      </c>
      <c r="E996" t="s">
        <v>50</v>
      </c>
      <c r="L996" t="s">
        <v>2790</v>
      </c>
      <c r="Q996" t="s">
        <v>2890</v>
      </c>
      <c r="R996" t="s">
        <v>33</v>
      </c>
      <c r="S996">
        <v>2022</v>
      </c>
      <c r="Y996">
        <v>2283</v>
      </c>
    </row>
    <row r="997" spans="1:25" x14ac:dyDescent="0.3">
      <c r="A997" t="s">
        <v>182</v>
      </c>
      <c r="B997" t="s">
        <v>1156</v>
      </c>
      <c r="C997" t="s">
        <v>1247</v>
      </c>
      <c r="D997" t="s">
        <v>1253</v>
      </c>
      <c r="E997" t="s">
        <v>50</v>
      </c>
      <c r="L997" t="s">
        <v>2790</v>
      </c>
      <c r="Q997" t="s">
        <v>2890</v>
      </c>
      <c r="R997" t="s">
        <v>33</v>
      </c>
      <c r="S997">
        <v>2022</v>
      </c>
      <c r="Y997">
        <v>2284</v>
      </c>
    </row>
    <row r="998" spans="1:25" x14ac:dyDescent="0.3">
      <c r="A998" t="s">
        <v>182</v>
      </c>
      <c r="B998" t="s">
        <v>1156</v>
      </c>
      <c r="C998" t="s">
        <v>1247</v>
      </c>
      <c r="D998" t="s">
        <v>1254</v>
      </c>
      <c r="E998" t="s">
        <v>50</v>
      </c>
      <c r="L998" t="s">
        <v>2790</v>
      </c>
      <c r="Q998" t="s">
        <v>2890</v>
      </c>
      <c r="R998" t="s">
        <v>33</v>
      </c>
      <c r="S998">
        <v>2022</v>
      </c>
      <c r="Y998">
        <v>2285</v>
      </c>
    </row>
    <row r="999" spans="1:25" x14ac:dyDescent="0.3">
      <c r="A999" t="s">
        <v>182</v>
      </c>
      <c r="B999" t="s">
        <v>1156</v>
      </c>
      <c r="C999" t="s">
        <v>1247</v>
      </c>
      <c r="D999">
        <v>24</v>
      </c>
      <c r="E999" t="s">
        <v>50</v>
      </c>
      <c r="L999" t="s">
        <v>2790</v>
      </c>
      <c r="Q999" t="s">
        <v>2890</v>
      </c>
      <c r="R999" t="s">
        <v>33</v>
      </c>
      <c r="S999">
        <v>2022</v>
      </c>
      <c r="Y999">
        <v>2286</v>
      </c>
    </row>
    <row r="1000" spans="1:25" x14ac:dyDescent="0.3">
      <c r="A1000" t="s">
        <v>182</v>
      </c>
      <c r="B1000" t="s">
        <v>1156</v>
      </c>
      <c r="C1000" t="s">
        <v>1247</v>
      </c>
      <c r="D1000" t="s">
        <v>1255</v>
      </c>
      <c r="E1000" t="s">
        <v>50</v>
      </c>
      <c r="L1000" t="s">
        <v>2790</v>
      </c>
      <c r="Q1000" t="s">
        <v>2890</v>
      </c>
      <c r="R1000" t="s">
        <v>33</v>
      </c>
      <c r="S1000">
        <v>2022</v>
      </c>
      <c r="Y1000">
        <v>2287</v>
      </c>
    </row>
    <row r="1001" spans="1:25" x14ac:dyDescent="0.3">
      <c r="A1001" t="s">
        <v>182</v>
      </c>
      <c r="B1001" t="s">
        <v>1156</v>
      </c>
      <c r="C1001" t="s">
        <v>1247</v>
      </c>
      <c r="D1001" t="s">
        <v>1256</v>
      </c>
      <c r="E1001" t="s">
        <v>50</v>
      </c>
      <c r="L1001" t="s">
        <v>2790</v>
      </c>
      <c r="Q1001" t="s">
        <v>2890</v>
      </c>
      <c r="R1001" t="s">
        <v>33</v>
      </c>
      <c r="S1001">
        <v>2022</v>
      </c>
      <c r="Y1001">
        <v>2288</v>
      </c>
    </row>
    <row r="1002" spans="1:25" x14ac:dyDescent="0.3">
      <c r="A1002" t="s">
        <v>182</v>
      </c>
      <c r="B1002" t="s">
        <v>1156</v>
      </c>
      <c r="C1002" t="s">
        <v>1247</v>
      </c>
      <c r="D1002" t="s">
        <v>1257</v>
      </c>
      <c r="E1002" t="s">
        <v>50</v>
      </c>
      <c r="L1002" t="s">
        <v>2790</v>
      </c>
      <c r="Q1002" t="s">
        <v>2890</v>
      </c>
      <c r="R1002" t="s">
        <v>33</v>
      </c>
      <c r="S1002">
        <v>2022</v>
      </c>
      <c r="Y1002">
        <v>2289</v>
      </c>
    </row>
    <row r="1003" spans="1:25" x14ac:dyDescent="0.3">
      <c r="A1003" t="s">
        <v>182</v>
      </c>
      <c r="B1003" t="s">
        <v>1156</v>
      </c>
      <c r="C1003" t="s">
        <v>1258</v>
      </c>
      <c r="D1003"/>
      <c r="E1003" t="s">
        <v>34</v>
      </c>
      <c r="F1003" t="s">
        <v>1260</v>
      </c>
      <c r="G1003" t="s">
        <v>48</v>
      </c>
      <c r="H1003" t="s">
        <v>1259</v>
      </c>
      <c r="I1003" t="s">
        <v>36</v>
      </c>
      <c r="L1003" t="s">
        <v>2790</v>
      </c>
      <c r="Q1003" t="s">
        <v>2890</v>
      </c>
      <c r="R1003" t="s">
        <v>33</v>
      </c>
      <c r="S1003">
        <v>2022</v>
      </c>
      <c r="U1003" t="s">
        <v>1261</v>
      </c>
      <c r="Y1003">
        <v>2290</v>
      </c>
    </row>
    <row r="1004" spans="1:25" x14ac:dyDescent="0.3">
      <c r="A1004" t="s">
        <v>182</v>
      </c>
      <c r="B1004" t="s">
        <v>1156</v>
      </c>
      <c r="C1004" t="s">
        <v>1258</v>
      </c>
      <c r="D1004" t="s">
        <v>69</v>
      </c>
      <c r="E1004" t="s">
        <v>50</v>
      </c>
      <c r="L1004" t="s">
        <v>2790</v>
      </c>
      <c r="Q1004" t="s">
        <v>2890</v>
      </c>
      <c r="R1004" t="s">
        <v>33</v>
      </c>
      <c r="S1004">
        <v>2022</v>
      </c>
      <c r="Y1004">
        <v>2291</v>
      </c>
    </row>
    <row r="1005" spans="1:25" x14ac:dyDescent="0.3">
      <c r="A1005" t="s">
        <v>182</v>
      </c>
      <c r="B1005" t="s">
        <v>1156</v>
      </c>
      <c r="C1005" t="s">
        <v>1258</v>
      </c>
      <c r="D1005" t="s">
        <v>990</v>
      </c>
      <c r="E1005" t="s">
        <v>50</v>
      </c>
      <c r="L1005" t="s">
        <v>2790</v>
      </c>
      <c r="Q1005" t="s">
        <v>2890</v>
      </c>
      <c r="R1005" t="s">
        <v>33</v>
      </c>
      <c r="S1005">
        <v>2022</v>
      </c>
      <c r="Y1005">
        <v>2292</v>
      </c>
    </row>
    <row r="1006" spans="1:25" x14ac:dyDescent="0.3">
      <c r="A1006" t="s">
        <v>182</v>
      </c>
      <c r="B1006" t="s">
        <v>1156</v>
      </c>
      <c r="C1006" t="s">
        <v>1258</v>
      </c>
      <c r="D1006">
        <v>15</v>
      </c>
      <c r="E1006" t="s">
        <v>50</v>
      </c>
      <c r="L1006" t="s">
        <v>2790</v>
      </c>
      <c r="Q1006" t="s">
        <v>2890</v>
      </c>
      <c r="R1006" t="s">
        <v>33</v>
      </c>
      <c r="S1006">
        <v>2022</v>
      </c>
      <c r="Y1006">
        <v>2293</v>
      </c>
    </row>
    <row r="1007" spans="1:25" x14ac:dyDescent="0.3">
      <c r="A1007" t="s">
        <v>182</v>
      </c>
      <c r="B1007" t="s">
        <v>1156</v>
      </c>
      <c r="C1007" t="s">
        <v>1258</v>
      </c>
      <c r="D1007" t="s">
        <v>1252</v>
      </c>
      <c r="E1007" t="s">
        <v>50</v>
      </c>
      <c r="L1007" t="s">
        <v>2790</v>
      </c>
      <c r="Q1007" t="s">
        <v>2890</v>
      </c>
      <c r="R1007" t="s">
        <v>33</v>
      </c>
      <c r="S1007">
        <v>2022</v>
      </c>
      <c r="Y1007">
        <v>2294</v>
      </c>
    </row>
    <row r="1008" spans="1:25" x14ac:dyDescent="0.3">
      <c r="A1008" t="s">
        <v>182</v>
      </c>
      <c r="B1008" t="s">
        <v>1156</v>
      </c>
      <c r="C1008" t="s">
        <v>1258</v>
      </c>
      <c r="D1008" t="s">
        <v>1262</v>
      </c>
      <c r="E1008" t="s">
        <v>50</v>
      </c>
      <c r="L1008" t="s">
        <v>2790</v>
      </c>
      <c r="Q1008" t="s">
        <v>2890</v>
      </c>
      <c r="R1008" t="s">
        <v>33</v>
      </c>
      <c r="S1008">
        <v>2022</v>
      </c>
      <c r="Y1008">
        <v>2295</v>
      </c>
    </row>
    <row r="1009" spans="1:25" x14ac:dyDescent="0.3">
      <c r="A1009" t="s">
        <v>182</v>
      </c>
      <c r="B1009" t="s">
        <v>1156</v>
      </c>
      <c r="C1009" t="s">
        <v>1258</v>
      </c>
      <c r="D1009">
        <v>22</v>
      </c>
      <c r="E1009" t="s">
        <v>50</v>
      </c>
      <c r="L1009" t="s">
        <v>2790</v>
      </c>
      <c r="Q1009" t="s">
        <v>2890</v>
      </c>
      <c r="R1009" t="s">
        <v>33</v>
      </c>
      <c r="S1009">
        <v>2022</v>
      </c>
      <c r="Y1009">
        <v>2296</v>
      </c>
    </row>
    <row r="1010" spans="1:25" x14ac:dyDescent="0.3">
      <c r="A1010" t="s">
        <v>182</v>
      </c>
      <c r="B1010" t="s">
        <v>1156</v>
      </c>
      <c r="C1010" t="s">
        <v>1258</v>
      </c>
      <c r="D1010">
        <v>23</v>
      </c>
      <c r="E1010" t="s">
        <v>50</v>
      </c>
      <c r="L1010" t="s">
        <v>2790</v>
      </c>
      <c r="Q1010" t="s">
        <v>2890</v>
      </c>
      <c r="R1010" t="s">
        <v>33</v>
      </c>
      <c r="S1010">
        <v>2022</v>
      </c>
      <c r="Y1010">
        <v>2297</v>
      </c>
    </row>
    <row r="1011" spans="1:25" x14ac:dyDescent="0.3">
      <c r="A1011" t="s">
        <v>182</v>
      </c>
      <c r="B1011" t="s">
        <v>1156</v>
      </c>
      <c r="C1011" t="s">
        <v>1258</v>
      </c>
      <c r="D1011" t="s">
        <v>1255</v>
      </c>
      <c r="E1011" t="s">
        <v>50</v>
      </c>
      <c r="L1011" t="s">
        <v>2790</v>
      </c>
      <c r="Q1011" t="s">
        <v>2890</v>
      </c>
      <c r="R1011" t="s">
        <v>33</v>
      </c>
      <c r="S1011">
        <v>2022</v>
      </c>
      <c r="Y1011">
        <v>2298</v>
      </c>
    </row>
    <row r="1012" spans="1:25" x14ac:dyDescent="0.3">
      <c r="A1012" t="s">
        <v>182</v>
      </c>
      <c r="B1012" t="s">
        <v>1156</v>
      </c>
      <c r="C1012" t="s">
        <v>1258</v>
      </c>
      <c r="D1012" t="s">
        <v>1256</v>
      </c>
      <c r="E1012" t="s">
        <v>50</v>
      </c>
      <c r="L1012" t="s">
        <v>2790</v>
      </c>
      <c r="Q1012" t="s">
        <v>2890</v>
      </c>
      <c r="R1012" t="s">
        <v>33</v>
      </c>
      <c r="S1012">
        <v>2022</v>
      </c>
      <c r="Y1012">
        <v>2299</v>
      </c>
    </row>
    <row r="1013" spans="1:25" x14ac:dyDescent="0.3">
      <c r="A1013" t="s">
        <v>182</v>
      </c>
      <c r="B1013" t="s">
        <v>1156</v>
      </c>
      <c r="C1013" t="s">
        <v>1258</v>
      </c>
      <c r="D1013" t="s">
        <v>1257</v>
      </c>
      <c r="E1013" t="s">
        <v>50</v>
      </c>
      <c r="L1013" t="s">
        <v>2790</v>
      </c>
      <c r="Q1013" t="s">
        <v>2890</v>
      </c>
      <c r="R1013" t="s">
        <v>33</v>
      </c>
      <c r="S1013">
        <v>2022</v>
      </c>
      <c r="Y1013">
        <v>2300</v>
      </c>
    </row>
    <row r="1014" spans="1:25" x14ac:dyDescent="0.3">
      <c r="A1014" t="s">
        <v>182</v>
      </c>
      <c r="B1014" t="s">
        <v>1156</v>
      </c>
      <c r="C1014" t="s">
        <v>1263</v>
      </c>
      <c r="D1014"/>
      <c r="E1014" t="s">
        <v>34</v>
      </c>
      <c r="F1014" t="s">
        <v>1265</v>
      </c>
      <c r="G1014" t="s">
        <v>48</v>
      </c>
      <c r="H1014" t="s">
        <v>1264</v>
      </c>
      <c r="I1014" t="s">
        <v>36</v>
      </c>
      <c r="L1014" t="s">
        <v>2790</v>
      </c>
      <c r="Q1014" t="s">
        <v>2890</v>
      </c>
      <c r="R1014" t="s">
        <v>33</v>
      </c>
      <c r="S1014">
        <v>2022</v>
      </c>
      <c r="U1014" t="s">
        <v>1266</v>
      </c>
      <c r="Y1014">
        <v>2301</v>
      </c>
    </row>
    <row r="1015" spans="1:25" x14ac:dyDescent="0.3">
      <c r="A1015" t="s">
        <v>182</v>
      </c>
      <c r="B1015" t="s">
        <v>1156</v>
      </c>
      <c r="C1015" t="s">
        <v>1263</v>
      </c>
      <c r="D1015" t="s">
        <v>69</v>
      </c>
      <c r="E1015" t="s">
        <v>50</v>
      </c>
      <c r="L1015" t="s">
        <v>2790</v>
      </c>
      <c r="Q1015" t="s">
        <v>2890</v>
      </c>
      <c r="R1015" t="s">
        <v>33</v>
      </c>
      <c r="S1015">
        <v>2022</v>
      </c>
      <c r="Y1015">
        <v>2302</v>
      </c>
    </row>
    <row r="1016" spans="1:25" x14ac:dyDescent="0.3">
      <c r="A1016" t="s">
        <v>182</v>
      </c>
      <c r="B1016" t="s">
        <v>1156</v>
      </c>
      <c r="C1016" t="s">
        <v>1263</v>
      </c>
      <c r="D1016" t="s">
        <v>990</v>
      </c>
      <c r="E1016" t="s">
        <v>50</v>
      </c>
      <c r="L1016" t="s">
        <v>2790</v>
      </c>
      <c r="Q1016" t="s">
        <v>2890</v>
      </c>
      <c r="R1016" t="s">
        <v>33</v>
      </c>
      <c r="S1016">
        <v>2022</v>
      </c>
      <c r="Y1016">
        <v>2303</v>
      </c>
    </row>
    <row r="1017" spans="1:25" x14ac:dyDescent="0.3">
      <c r="A1017" t="s">
        <v>182</v>
      </c>
      <c r="B1017" t="s">
        <v>1156</v>
      </c>
      <c r="C1017" t="s">
        <v>1263</v>
      </c>
      <c r="D1017" t="s">
        <v>1267</v>
      </c>
      <c r="E1017" t="s">
        <v>50</v>
      </c>
      <c r="L1017" t="s">
        <v>2790</v>
      </c>
      <c r="Q1017" t="s">
        <v>2890</v>
      </c>
      <c r="R1017" t="s">
        <v>33</v>
      </c>
      <c r="S1017">
        <v>2022</v>
      </c>
      <c r="Y1017">
        <v>2304</v>
      </c>
    </row>
    <row r="1018" spans="1:25" x14ac:dyDescent="0.3">
      <c r="A1018" t="s">
        <v>182</v>
      </c>
      <c r="B1018" t="s">
        <v>1156</v>
      </c>
      <c r="C1018" t="s">
        <v>1263</v>
      </c>
      <c r="D1018" t="s">
        <v>1268</v>
      </c>
      <c r="E1018" t="s">
        <v>50</v>
      </c>
      <c r="L1018" t="s">
        <v>2790</v>
      </c>
      <c r="Q1018" t="s">
        <v>2890</v>
      </c>
      <c r="R1018" t="s">
        <v>33</v>
      </c>
      <c r="S1018">
        <v>2022</v>
      </c>
      <c r="Y1018">
        <v>2305</v>
      </c>
    </row>
    <row r="1019" spans="1:25" x14ac:dyDescent="0.3">
      <c r="A1019" t="s">
        <v>182</v>
      </c>
      <c r="B1019" t="s">
        <v>1156</v>
      </c>
      <c r="C1019" t="s">
        <v>1263</v>
      </c>
      <c r="D1019" t="s">
        <v>1269</v>
      </c>
      <c r="E1019" t="s">
        <v>50</v>
      </c>
      <c r="L1019" t="s">
        <v>2790</v>
      </c>
      <c r="Q1019" t="s">
        <v>2890</v>
      </c>
      <c r="R1019" t="s">
        <v>33</v>
      </c>
      <c r="S1019">
        <v>2022</v>
      </c>
      <c r="Y1019">
        <v>2306</v>
      </c>
    </row>
    <row r="1020" spans="1:25" x14ac:dyDescent="0.3">
      <c r="A1020" t="s">
        <v>182</v>
      </c>
      <c r="B1020" t="s">
        <v>1156</v>
      </c>
      <c r="C1020" t="s">
        <v>1263</v>
      </c>
      <c r="D1020" t="s">
        <v>1270</v>
      </c>
      <c r="E1020" t="s">
        <v>50</v>
      </c>
      <c r="L1020" t="s">
        <v>2790</v>
      </c>
      <c r="Q1020" t="s">
        <v>2890</v>
      </c>
      <c r="R1020" t="s">
        <v>33</v>
      </c>
      <c r="S1020">
        <v>2022</v>
      </c>
      <c r="Y1020">
        <v>2307</v>
      </c>
    </row>
    <row r="1021" spans="1:25" x14ac:dyDescent="0.3">
      <c r="A1021" t="s">
        <v>182</v>
      </c>
      <c r="B1021" t="s">
        <v>1156</v>
      </c>
      <c r="C1021" t="s">
        <v>1263</v>
      </c>
      <c r="D1021" t="s">
        <v>1271</v>
      </c>
      <c r="E1021" t="s">
        <v>50</v>
      </c>
      <c r="L1021" t="s">
        <v>2790</v>
      </c>
      <c r="Q1021" t="s">
        <v>2890</v>
      </c>
      <c r="R1021" t="s">
        <v>33</v>
      </c>
      <c r="S1021">
        <v>2022</v>
      </c>
      <c r="Y1021">
        <v>2308</v>
      </c>
    </row>
    <row r="1022" spans="1:25" x14ac:dyDescent="0.3">
      <c r="A1022" t="s">
        <v>182</v>
      </c>
      <c r="B1022" t="s">
        <v>1156</v>
      </c>
      <c r="C1022" t="s">
        <v>1272</v>
      </c>
      <c r="D1022"/>
      <c r="E1022" t="s">
        <v>34</v>
      </c>
      <c r="F1022" t="s">
        <v>1275</v>
      </c>
      <c r="G1022" t="s">
        <v>1274</v>
      </c>
      <c r="H1022" t="s">
        <v>1273</v>
      </c>
      <c r="I1022" t="s">
        <v>36</v>
      </c>
      <c r="L1022" t="s">
        <v>2790</v>
      </c>
      <c r="Q1022" t="s">
        <v>2890</v>
      </c>
      <c r="R1022" t="s">
        <v>33</v>
      </c>
      <c r="S1022">
        <v>2022</v>
      </c>
      <c r="U1022" t="s">
        <v>2825</v>
      </c>
      <c r="Y1022">
        <v>2309</v>
      </c>
    </row>
    <row r="1023" spans="1:25" x14ac:dyDescent="0.3">
      <c r="A1023" t="s">
        <v>182</v>
      </c>
      <c r="B1023" t="s">
        <v>1156</v>
      </c>
      <c r="C1023" t="s">
        <v>1276</v>
      </c>
      <c r="D1023"/>
      <c r="E1023" t="s">
        <v>34</v>
      </c>
      <c r="F1023" t="s">
        <v>1278</v>
      </c>
      <c r="G1023" t="s">
        <v>1274</v>
      </c>
      <c r="H1023" t="s">
        <v>1277</v>
      </c>
      <c r="I1023" t="s">
        <v>36</v>
      </c>
      <c r="L1023" t="s">
        <v>2790</v>
      </c>
      <c r="Q1023" t="s">
        <v>2890</v>
      </c>
      <c r="R1023" t="s">
        <v>33</v>
      </c>
      <c r="S1023">
        <v>2022</v>
      </c>
      <c r="U1023" t="s">
        <v>2826</v>
      </c>
      <c r="Y1023">
        <v>2310</v>
      </c>
    </row>
    <row r="1024" spans="1:25" x14ac:dyDescent="0.3">
      <c r="A1024" t="s">
        <v>182</v>
      </c>
      <c r="B1024" t="s">
        <v>1156</v>
      </c>
      <c r="C1024" t="s">
        <v>1279</v>
      </c>
      <c r="D1024"/>
      <c r="E1024" t="s">
        <v>34</v>
      </c>
      <c r="F1024" t="s">
        <v>1281</v>
      </c>
      <c r="G1024" t="s">
        <v>56</v>
      </c>
      <c r="H1024" t="s">
        <v>1280</v>
      </c>
      <c r="I1024" t="s">
        <v>36</v>
      </c>
      <c r="L1024" t="s">
        <v>2790</v>
      </c>
      <c r="Q1024" t="s">
        <v>2890</v>
      </c>
      <c r="R1024" t="s">
        <v>33</v>
      </c>
      <c r="S1024">
        <v>2022</v>
      </c>
      <c r="U1024" t="s">
        <v>2827</v>
      </c>
      <c r="Y1024">
        <v>2311</v>
      </c>
    </row>
    <row r="1025" spans="1:25" x14ac:dyDescent="0.3">
      <c r="A1025" t="s">
        <v>182</v>
      </c>
      <c r="B1025" t="s">
        <v>1156</v>
      </c>
      <c r="C1025" t="s">
        <v>1282</v>
      </c>
      <c r="D1025"/>
      <c r="E1025" t="s">
        <v>34</v>
      </c>
      <c r="F1025" t="s">
        <v>1284</v>
      </c>
      <c r="G1025" t="s">
        <v>56</v>
      </c>
      <c r="H1025" t="s">
        <v>1283</v>
      </c>
      <c r="I1025" t="s">
        <v>36</v>
      </c>
      <c r="L1025" t="s">
        <v>2790</v>
      </c>
      <c r="Q1025" t="s">
        <v>2890</v>
      </c>
      <c r="R1025" t="s">
        <v>33</v>
      </c>
      <c r="S1025">
        <v>2022</v>
      </c>
      <c r="U1025" t="s">
        <v>2828</v>
      </c>
      <c r="Y1025">
        <v>2312</v>
      </c>
    </row>
    <row r="1026" spans="1:25" x14ac:dyDescent="0.3">
      <c r="A1026" t="s">
        <v>182</v>
      </c>
      <c r="B1026" t="s">
        <v>1156</v>
      </c>
      <c r="C1026" t="s">
        <v>1285</v>
      </c>
      <c r="D1026"/>
      <c r="E1026" t="s">
        <v>34</v>
      </c>
      <c r="F1026" t="s">
        <v>1288</v>
      </c>
      <c r="G1026" t="s">
        <v>1287</v>
      </c>
      <c r="H1026" t="s">
        <v>1286</v>
      </c>
      <c r="I1026" t="s">
        <v>36</v>
      </c>
      <c r="L1026" t="s">
        <v>2790</v>
      </c>
      <c r="Q1026" t="s">
        <v>2890</v>
      </c>
      <c r="R1026" t="s">
        <v>33</v>
      </c>
      <c r="S1026">
        <v>2022</v>
      </c>
      <c r="U1026" t="s">
        <v>2829</v>
      </c>
      <c r="Y1026">
        <v>2313</v>
      </c>
    </row>
    <row r="1027" spans="1:25" x14ac:dyDescent="0.3">
      <c r="A1027" t="s">
        <v>182</v>
      </c>
      <c r="B1027" t="s">
        <v>1156</v>
      </c>
      <c r="C1027" t="s">
        <v>1289</v>
      </c>
      <c r="D1027"/>
      <c r="E1027" t="s">
        <v>34</v>
      </c>
      <c r="F1027" t="s">
        <v>1291</v>
      </c>
      <c r="G1027" t="s">
        <v>1008</v>
      </c>
      <c r="H1027" t="s">
        <v>1290</v>
      </c>
      <c r="I1027" t="s">
        <v>36</v>
      </c>
      <c r="L1027" t="s">
        <v>2790</v>
      </c>
      <c r="Q1027" t="s">
        <v>2890</v>
      </c>
      <c r="R1027" t="s">
        <v>33</v>
      </c>
      <c r="S1027">
        <v>2022</v>
      </c>
      <c r="U1027" t="s">
        <v>2830</v>
      </c>
      <c r="Y1027">
        <v>2314</v>
      </c>
    </row>
    <row r="1028" spans="1:25" x14ac:dyDescent="0.3">
      <c r="A1028" t="s">
        <v>182</v>
      </c>
      <c r="B1028" t="s">
        <v>1156</v>
      </c>
      <c r="C1028" t="s">
        <v>1292</v>
      </c>
      <c r="D1028"/>
      <c r="E1028" t="s">
        <v>34</v>
      </c>
      <c r="F1028" t="s">
        <v>1294</v>
      </c>
      <c r="G1028" t="s">
        <v>48</v>
      </c>
      <c r="H1028" t="s">
        <v>1293</v>
      </c>
      <c r="I1028" t="s">
        <v>36</v>
      </c>
      <c r="L1028" t="s">
        <v>2790</v>
      </c>
      <c r="Q1028" t="s">
        <v>2890</v>
      </c>
      <c r="R1028" t="s">
        <v>33</v>
      </c>
      <c r="S1028">
        <v>2022</v>
      </c>
      <c r="U1028" t="s">
        <v>1295</v>
      </c>
      <c r="Y1028">
        <v>2315</v>
      </c>
    </row>
    <row r="1029" spans="1:25" x14ac:dyDescent="0.3">
      <c r="A1029" t="s">
        <v>182</v>
      </c>
      <c r="B1029" t="s">
        <v>1156</v>
      </c>
      <c r="C1029" t="s">
        <v>1292</v>
      </c>
      <c r="D1029" t="s">
        <v>69</v>
      </c>
      <c r="E1029" t="s">
        <v>50</v>
      </c>
      <c r="L1029" t="s">
        <v>2790</v>
      </c>
      <c r="Q1029" t="s">
        <v>2890</v>
      </c>
      <c r="R1029" t="s">
        <v>33</v>
      </c>
      <c r="S1029">
        <v>2022</v>
      </c>
      <c r="Y1029">
        <v>2316</v>
      </c>
    </row>
    <row r="1030" spans="1:25" x14ac:dyDescent="0.3">
      <c r="A1030" t="s">
        <v>182</v>
      </c>
      <c r="B1030" t="s">
        <v>1156</v>
      </c>
      <c r="C1030" t="s">
        <v>1292</v>
      </c>
      <c r="D1030" t="s">
        <v>990</v>
      </c>
      <c r="E1030" t="s">
        <v>50</v>
      </c>
      <c r="L1030" t="s">
        <v>2790</v>
      </c>
      <c r="Q1030" t="s">
        <v>2890</v>
      </c>
      <c r="R1030" t="s">
        <v>33</v>
      </c>
      <c r="S1030">
        <v>2022</v>
      </c>
      <c r="Y1030">
        <v>2317</v>
      </c>
    </row>
    <row r="1031" spans="1:25" x14ac:dyDescent="0.3">
      <c r="A1031" t="s">
        <v>182</v>
      </c>
      <c r="B1031" t="s">
        <v>1156</v>
      </c>
      <c r="C1031" t="s">
        <v>1292</v>
      </c>
      <c r="D1031" t="s">
        <v>1296</v>
      </c>
      <c r="E1031" t="s">
        <v>50</v>
      </c>
      <c r="L1031" t="s">
        <v>2790</v>
      </c>
      <c r="Q1031" t="s">
        <v>2890</v>
      </c>
      <c r="R1031" t="s">
        <v>33</v>
      </c>
      <c r="S1031">
        <v>2022</v>
      </c>
      <c r="Y1031">
        <v>2318</v>
      </c>
    </row>
    <row r="1032" spans="1:25" x14ac:dyDescent="0.3">
      <c r="A1032" t="s">
        <v>182</v>
      </c>
      <c r="B1032" t="s">
        <v>1156</v>
      </c>
      <c r="C1032" t="s">
        <v>1292</v>
      </c>
      <c r="D1032" t="s">
        <v>1297</v>
      </c>
      <c r="E1032" t="s">
        <v>50</v>
      </c>
      <c r="L1032" t="s">
        <v>2790</v>
      </c>
      <c r="Q1032" t="s">
        <v>2890</v>
      </c>
      <c r="R1032" t="s">
        <v>33</v>
      </c>
      <c r="S1032">
        <v>2022</v>
      </c>
      <c r="Y1032">
        <v>2319</v>
      </c>
    </row>
    <row r="1033" spans="1:25" x14ac:dyDescent="0.3">
      <c r="A1033" t="s">
        <v>182</v>
      </c>
      <c r="B1033" t="s">
        <v>1156</v>
      </c>
      <c r="C1033" t="s">
        <v>1292</v>
      </c>
      <c r="D1033" t="s">
        <v>1298</v>
      </c>
      <c r="E1033" t="s">
        <v>50</v>
      </c>
      <c r="L1033" t="s">
        <v>2790</v>
      </c>
      <c r="Q1033" t="s">
        <v>2890</v>
      </c>
      <c r="R1033" t="s">
        <v>33</v>
      </c>
      <c r="S1033">
        <v>2022</v>
      </c>
      <c r="Y1033">
        <v>2320</v>
      </c>
    </row>
    <row r="1034" spans="1:25" x14ac:dyDescent="0.3">
      <c r="A1034" t="s">
        <v>182</v>
      </c>
      <c r="B1034" t="s">
        <v>1156</v>
      </c>
      <c r="C1034" t="s">
        <v>1292</v>
      </c>
      <c r="D1034" t="s">
        <v>1299</v>
      </c>
      <c r="E1034" t="s">
        <v>50</v>
      </c>
      <c r="L1034" t="s">
        <v>2790</v>
      </c>
      <c r="Q1034" t="s">
        <v>2890</v>
      </c>
      <c r="R1034" t="s">
        <v>33</v>
      </c>
      <c r="S1034">
        <v>2022</v>
      </c>
      <c r="Y1034">
        <v>2321</v>
      </c>
    </row>
    <row r="1035" spans="1:25" x14ac:dyDescent="0.3">
      <c r="A1035" s="2" t="s">
        <v>30</v>
      </c>
      <c r="B1035" s="2" t="s">
        <v>1309</v>
      </c>
      <c r="C1035" s="2"/>
      <c r="D1035" s="2"/>
      <c r="E1035" s="2" t="s">
        <v>31</v>
      </c>
      <c r="F1035" s="2" t="s">
        <v>1309</v>
      </c>
      <c r="G1035" s="2"/>
      <c r="H1035" s="2"/>
      <c r="I1035" s="2" t="s">
        <v>498</v>
      </c>
      <c r="J1035" s="2"/>
      <c r="K1035" s="2"/>
      <c r="L1035" s="2" t="s">
        <v>2790</v>
      </c>
      <c r="M1035" s="2" t="s">
        <v>39</v>
      </c>
      <c r="N1035" s="2"/>
      <c r="O1035" s="2"/>
      <c r="P1035" s="2"/>
      <c r="Q1035" s="2" t="s">
        <v>2889</v>
      </c>
      <c r="R1035" s="2" t="s">
        <v>33</v>
      </c>
      <c r="S1035" s="2">
        <v>2022</v>
      </c>
      <c r="T1035" s="2"/>
      <c r="U1035" s="2" t="s">
        <v>1309</v>
      </c>
      <c r="V1035" s="2" t="s">
        <v>2515</v>
      </c>
      <c r="W1035" s="2"/>
      <c r="X1035" s="2"/>
      <c r="Y1035" s="2">
        <v>2450</v>
      </c>
    </row>
    <row r="1036" spans="1:25" x14ac:dyDescent="0.3">
      <c r="A1036" t="s">
        <v>30</v>
      </c>
      <c r="B1036" t="s">
        <v>1309</v>
      </c>
      <c r="C1036" t="s">
        <v>1321</v>
      </c>
      <c r="D1036"/>
      <c r="E1036" t="s">
        <v>34</v>
      </c>
      <c r="F1036" t="s">
        <v>1323</v>
      </c>
      <c r="G1036" t="s">
        <v>48</v>
      </c>
      <c r="H1036" t="s">
        <v>1322</v>
      </c>
      <c r="I1036" t="s">
        <v>36</v>
      </c>
      <c r="J1036" t="s">
        <v>46</v>
      </c>
      <c r="K1036" t="s">
        <v>38</v>
      </c>
      <c r="L1036" t="s">
        <v>2790</v>
      </c>
      <c r="Q1036" t="s">
        <v>2890</v>
      </c>
      <c r="R1036" t="s">
        <v>33</v>
      </c>
      <c r="S1036">
        <v>2022</v>
      </c>
      <c r="U1036" t="s">
        <v>1324</v>
      </c>
      <c r="W1036" t="s">
        <v>2560</v>
      </c>
      <c r="X1036" t="s">
        <v>2561</v>
      </c>
      <c r="Y1036">
        <v>2541</v>
      </c>
    </row>
    <row r="1037" spans="1:25" x14ac:dyDescent="0.3">
      <c r="A1037" t="s">
        <v>30</v>
      </c>
      <c r="B1037" t="s">
        <v>1309</v>
      </c>
      <c r="C1037" t="s">
        <v>1321</v>
      </c>
      <c r="D1037" t="s">
        <v>69</v>
      </c>
      <c r="E1037" t="s">
        <v>50</v>
      </c>
      <c r="L1037" t="s">
        <v>2790</v>
      </c>
      <c r="Q1037" t="s">
        <v>2890</v>
      </c>
      <c r="R1037" t="s">
        <v>33</v>
      </c>
      <c r="S1037">
        <v>2022</v>
      </c>
      <c r="Y1037">
        <v>2542</v>
      </c>
    </row>
    <row r="1038" spans="1:25" x14ac:dyDescent="0.3">
      <c r="A1038" t="s">
        <v>30</v>
      </c>
      <c r="B1038" t="s">
        <v>1309</v>
      </c>
      <c r="C1038" t="s">
        <v>1321</v>
      </c>
      <c r="D1038" t="s">
        <v>990</v>
      </c>
      <c r="E1038" t="s">
        <v>50</v>
      </c>
      <c r="L1038" t="s">
        <v>2790</v>
      </c>
      <c r="Q1038" t="s">
        <v>2890</v>
      </c>
      <c r="R1038" t="s">
        <v>33</v>
      </c>
      <c r="S1038">
        <v>2022</v>
      </c>
      <c r="Y1038">
        <v>2543</v>
      </c>
    </row>
    <row r="1039" spans="1:25" x14ac:dyDescent="0.3">
      <c r="A1039" t="s">
        <v>30</v>
      </c>
      <c r="B1039" t="s">
        <v>1309</v>
      </c>
      <c r="C1039" t="s">
        <v>1321</v>
      </c>
      <c r="D1039" t="s">
        <v>1325</v>
      </c>
      <c r="E1039" t="s">
        <v>50</v>
      </c>
      <c r="L1039" t="s">
        <v>2790</v>
      </c>
      <c r="Q1039" t="s">
        <v>2890</v>
      </c>
      <c r="R1039" t="s">
        <v>33</v>
      </c>
      <c r="S1039">
        <v>2022</v>
      </c>
      <c r="Y1039">
        <v>2544</v>
      </c>
    </row>
    <row r="1040" spans="1:25" x14ac:dyDescent="0.3">
      <c r="A1040" t="s">
        <v>30</v>
      </c>
      <c r="B1040" t="s">
        <v>1309</v>
      </c>
      <c r="C1040" t="s">
        <v>1321</v>
      </c>
      <c r="D1040" t="s">
        <v>1326</v>
      </c>
      <c r="E1040" t="s">
        <v>50</v>
      </c>
      <c r="L1040" t="s">
        <v>2790</v>
      </c>
      <c r="Q1040" t="s">
        <v>2890</v>
      </c>
      <c r="R1040" t="s">
        <v>33</v>
      </c>
      <c r="S1040">
        <v>2022</v>
      </c>
      <c r="Y1040">
        <v>2545</v>
      </c>
    </row>
    <row r="1041" spans="1:25" x14ac:dyDescent="0.3">
      <c r="A1041" t="s">
        <v>30</v>
      </c>
      <c r="B1041" t="s">
        <v>1309</v>
      </c>
      <c r="C1041" t="s">
        <v>1321</v>
      </c>
      <c r="D1041" t="s">
        <v>1327</v>
      </c>
      <c r="E1041" t="s">
        <v>50</v>
      </c>
      <c r="L1041" t="s">
        <v>2790</v>
      </c>
      <c r="Q1041" t="s">
        <v>2890</v>
      </c>
      <c r="R1041" t="s">
        <v>33</v>
      </c>
      <c r="S1041">
        <v>2022</v>
      </c>
      <c r="Y1041">
        <v>2546</v>
      </c>
    </row>
    <row r="1042" spans="1:25" x14ac:dyDescent="0.3">
      <c r="A1042" t="s">
        <v>30</v>
      </c>
      <c r="B1042" t="s">
        <v>1309</v>
      </c>
      <c r="C1042" t="s">
        <v>1321</v>
      </c>
      <c r="D1042" t="s">
        <v>1328</v>
      </c>
      <c r="E1042" t="s">
        <v>50</v>
      </c>
      <c r="L1042" t="s">
        <v>2790</v>
      </c>
      <c r="Q1042" t="s">
        <v>2890</v>
      </c>
      <c r="R1042" t="s">
        <v>33</v>
      </c>
      <c r="S1042">
        <v>2022</v>
      </c>
      <c r="Y1042">
        <v>2547</v>
      </c>
    </row>
    <row r="1043" spans="1:25" x14ac:dyDescent="0.3">
      <c r="A1043" t="s">
        <v>30</v>
      </c>
      <c r="B1043" t="s">
        <v>1309</v>
      </c>
      <c r="C1043" t="s">
        <v>1321</v>
      </c>
      <c r="D1043" t="s">
        <v>1329</v>
      </c>
      <c r="E1043" t="s">
        <v>50</v>
      </c>
      <c r="L1043" t="s">
        <v>2790</v>
      </c>
      <c r="Q1043" t="s">
        <v>2890</v>
      </c>
      <c r="R1043" t="s">
        <v>33</v>
      </c>
      <c r="S1043">
        <v>2022</v>
      </c>
      <c r="Y1043">
        <v>2548</v>
      </c>
    </row>
    <row r="1044" spans="1:25" x14ac:dyDescent="0.3">
      <c r="A1044" t="s">
        <v>30</v>
      </c>
      <c r="B1044" t="s">
        <v>1309</v>
      </c>
      <c r="C1044" t="s">
        <v>1321</v>
      </c>
      <c r="D1044" t="s">
        <v>1330</v>
      </c>
      <c r="E1044" t="s">
        <v>50</v>
      </c>
      <c r="L1044" t="s">
        <v>2790</v>
      </c>
      <c r="Q1044" t="s">
        <v>2890</v>
      </c>
      <c r="R1044" t="s">
        <v>33</v>
      </c>
      <c r="S1044">
        <v>2022</v>
      </c>
      <c r="Y1044">
        <v>2549</v>
      </c>
    </row>
    <row r="1045" spans="1:25" x14ac:dyDescent="0.3">
      <c r="A1045" t="s">
        <v>30</v>
      </c>
      <c r="B1045" t="s">
        <v>1309</v>
      </c>
      <c r="C1045" t="s">
        <v>1321</v>
      </c>
      <c r="D1045" t="s">
        <v>1331</v>
      </c>
      <c r="E1045" t="s">
        <v>50</v>
      </c>
      <c r="L1045" t="s">
        <v>2790</v>
      </c>
      <c r="Q1045" t="s">
        <v>2890</v>
      </c>
      <c r="R1045" t="s">
        <v>33</v>
      </c>
      <c r="S1045">
        <v>2022</v>
      </c>
      <c r="Y1045">
        <v>2550</v>
      </c>
    </row>
    <row r="1046" spans="1:25" x14ac:dyDescent="0.3">
      <c r="A1046" t="s">
        <v>30</v>
      </c>
      <c r="B1046" t="s">
        <v>1309</v>
      </c>
      <c r="C1046" t="s">
        <v>1321</v>
      </c>
      <c r="D1046" t="s">
        <v>1332</v>
      </c>
      <c r="E1046" t="s">
        <v>50</v>
      </c>
      <c r="L1046" t="s">
        <v>2790</v>
      </c>
      <c r="Q1046" t="s">
        <v>2890</v>
      </c>
      <c r="R1046" t="s">
        <v>33</v>
      </c>
      <c r="S1046">
        <v>2022</v>
      </c>
      <c r="Y1046">
        <v>2551</v>
      </c>
    </row>
    <row r="1047" spans="1:25" x14ac:dyDescent="0.3">
      <c r="A1047" t="s">
        <v>30</v>
      </c>
      <c r="B1047" t="s">
        <v>1309</v>
      </c>
      <c r="C1047" t="s">
        <v>1321</v>
      </c>
      <c r="D1047" t="s">
        <v>1333</v>
      </c>
      <c r="E1047" t="s">
        <v>50</v>
      </c>
      <c r="L1047" t="s">
        <v>2790</v>
      </c>
      <c r="Q1047" t="s">
        <v>2890</v>
      </c>
      <c r="R1047" t="s">
        <v>33</v>
      </c>
      <c r="S1047">
        <v>2022</v>
      </c>
      <c r="Y1047">
        <v>2552</v>
      </c>
    </row>
    <row r="1048" spans="1:25" x14ac:dyDescent="0.3">
      <c r="A1048" t="s">
        <v>30</v>
      </c>
      <c r="B1048" t="s">
        <v>1309</v>
      </c>
      <c r="C1048" t="s">
        <v>1321</v>
      </c>
      <c r="D1048" t="s">
        <v>1334</v>
      </c>
      <c r="E1048" t="s">
        <v>50</v>
      </c>
      <c r="L1048" t="s">
        <v>2790</v>
      </c>
      <c r="Q1048" t="s">
        <v>2890</v>
      </c>
      <c r="R1048" t="s">
        <v>33</v>
      </c>
      <c r="S1048">
        <v>2022</v>
      </c>
      <c r="Y1048">
        <v>2553</v>
      </c>
    </row>
    <row r="1049" spans="1:25" x14ac:dyDescent="0.3">
      <c r="A1049" t="s">
        <v>30</v>
      </c>
      <c r="B1049" t="s">
        <v>1309</v>
      </c>
      <c r="C1049" t="s">
        <v>1321</v>
      </c>
      <c r="D1049" t="s">
        <v>1335</v>
      </c>
      <c r="E1049" t="s">
        <v>50</v>
      </c>
      <c r="L1049" t="s">
        <v>2790</v>
      </c>
      <c r="Q1049" t="s">
        <v>2890</v>
      </c>
      <c r="R1049" t="s">
        <v>33</v>
      </c>
      <c r="S1049">
        <v>2022</v>
      </c>
      <c r="Y1049">
        <v>2554</v>
      </c>
    </row>
    <row r="1050" spans="1:25" x14ac:dyDescent="0.3">
      <c r="A1050" t="s">
        <v>30</v>
      </c>
      <c r="B1050" t="s">
        <v>1309</v>
      </c>
      <c r="C1050" t="s">
        <v>1321</v>
      </c>
      <c r="D1050" t="s">
        <v>1336</v>
      </c>
      <c r="E1050" t="s">
        <v>50</v>
      </c>
      <c r="L1050" t="s">
        <v>2790</v>
      </c>
      <c r="Q1050" t="s">
        <v>2890</v>
      </c>
      <c r="R1050" t="s">
        <v>33</v>
      </c>
      <c r="S1050">
        <v>2022</v>
      </c>
      <c r="Y1050">
        <v>2555</v>
      </c>
    </row>
    <row r="1051" spans="1:25" x14ac:dyDescent="0.3">
      <c r="A1051" t="s">
        <v>30</v>
      </c>
      <c r="B1051" t="s">
        <v>1309</v>
      </c>
      <c r="C1051" t="s">
        <v>1321</v>
      </c>
      <c r="D1051" t="s">
        <v>1337</v>
      </c>
      <c r="E1051" t="s">
        <v>50</v>
      </c>
      <c r="L1051" t="s">
        <v>2790</v>
      </c>
      <c r="Q1051" t="s">
        <v>2890</v>
      </c>
      <c r="R1051" t="s">
        <v>33</v>
      </c>
      <c r="S1051">
        <v>2022</v>
      </c>
      <c r="Y1051">
        <v>2556</v>
      </c>
    </row>
    <row r="1052" spans="1:25" x14ac:dyDescent="0.3">
      <c r="A1052" t="s">
        <v>30</v>
      </c>
      <c r="B1052" t="s">
        <v>1309</v>
      </c>
      <c r="C1052" t="s">
        <v>1321</v>
      </c>
      <c r="D1052" t="s">
        <v>1338</v>
      </c>
      <c r="E1052" t="s">
        <v>50</v>
      </c>
      <c r="L1052" t="s">
        <v>2790</v>
      </c>
      <c r="Q1052" t="s">
        <v>2890</v>
      </c>
      <c r="R1052" t="s">
        <v>33</v>
      </c>
      <c r="S1052">
        <v>2022</v>
      </c>
      <c r="Y1052">
        <v>2557</v>
      </c>
    </row>
    <row r="1053" spans="1:25" x14ac:dyDescent="0.3">
      <c r="A1053" t="s">
        <v>30</v>
      </c>
      <c r="B1053" t="s">
        <v>1309</v>
      </c>
      <c r="C1053" t="s">
        <v>1321</v>
      </c>
      <c r="D1053" t="s">
        <v>1339</v>
      </c>
      <c r="E1053" t="s">
        <v>50</v>
      </c>
      <c r="L1053" t="s">
        <v>2790</v>
      </c>
      <c r="Q1053" t="s">
        <v>2890</v>
      </c>
      <c r="R1053" t="s">
        <v>33</v>
      </c>
      <c r="S1053">
        <v>2022</v>
      </c>
      <c r="Y1053">
        <v>2558</v>
      </c>
    </row>
    <row r="1054" spans="1:25" x14ac:dyDescent="0.3">
      <c r="A1054" t="s">
        <v>30</v>
      </c>
      <c r="B1054" t="s">
        <v>1309</v>
      </c>
      <c r="C1054" t="s">
        <v>1321</v>
      </c>
      <c r="D1054" t="s">
        <v>1340</v>
      </c>
      <c r="E1054" t="s">
        <v>50</v>
      </c>
      <c r="L1054" t="s">
        <v>2790</v>
      </c>
      <c r="Q1054" t="s">
        <v>2890</v>
      </c>
      <c r="R1054" t="s">
        <v>33</v>
      </c>
      <c r="S1054">
        <v>2022</v>
      </c>
      <c r="Y1054">
        <v>2559</v>
      </c>
    </row>
    <row r="1055" spans="1:25" x14ac:dyDescent="0.3">
      <c r="A1055" t="s">
        <v>30</v>
      </c>
      <c r="B1055" t="s">
        <v>1309</v>
      </c>
      <c r="C1055" t="s">
        <v>1341</v>
      </c>
      <c r="D1055"/>
      <c r="E1055" t="s">
        <v>34</v>
      </c>
      <c r="F1055" t="s">
        <v>1343</v>
      </c>
      <c r="G1055" t="s">
        <v>48</v>
      </c>
      <c r="H1055" t="s">
        <v>1342</v>
      </c>
      <c r="I1055" t="s">
        <v>36</v>
      </c>
      <c r="J1055" t="s">
        <v>46</v>
      </c>
      <c r="K1055" t="s">
        <v>38</v>
      </c>
      <c r="L1055" t="s">
        <v>2790</v>
      </c>
      <c r="Q1055" t="s">
        <v>2890</v>
      </c>
      <c r="R1055" t="s">
        <v>33</v>
      </c>
      <c r="S1055">
        <v>2022</v>
      </c>
      <c r="U1055" t="s">
        <v>1344</v>
      </c>
      <c r="Y1055">
        <v>2560</v>
      </c>
    </row>
    <row r="1056" spans="1:25" x14ac:dyDescent="0.3">
      <c r="A1056" t="s">
        <v>30</v>
      </c>
      <c r="B1056" t="s">
        <v>1309</v>
      </c>
      <c r="C1056" t="s">
        <v>1341</v>
      </c>
      <c r="D1056" t="s">
        <v>69</v>
      </c>
      <c r="E1056" t="s">
        <v>50</v>
      </c>
      <c r="L1056" t="s">
        <v>2790</v>
      </c>
      <c r="Q1056" t="s">
        <v>2890</v>
      </c>
      <c r="R1056" t="s">
        <v>33</v>
      </c>
      <c r="S1056">
        <v>2022</v>
      </c>
      <c r="Y1056">
        <v>2561</v>
      </c>
    </row>
    <row r="1057" spans="1:25" x14ac:dyDescent="0.3">
      <c r="A1057" t="s">
        <v>30</v>
      </c>
      <c r="B1057" t="s">
        <v>1309</v>
      </c>
      <c r="C1057" t="s">
        <v>1341</v>
      </c>
      <c r="D1057" t="s">
        <v>990</v>
      </c>
      <c r="E1057" t="s">
        <v>50</v>
      </c>
      <c r="L1057" t="s">
        <v>2790</v>
      </c>
      <c r="Q1057" t="s">
        <v>2890</v>
      </c>
      <c r="R1057" t="s">
        <v>33</v>
      </c>
      <c r="S1057">
        <v>2022</v>
      </c>
      <c r="Y1057">
        <v>2562</v>
      </c>
    </row>
    <row r="1058" spans="1:25" x14ac:dyDescent="0.3">
      <c r="A1058" t="s">
        <v>30</v>
      </c>
      <c r="B1058" t="s">
        <v>1309</v>
      </c>
      <c r="C1058" t="s">
        <v>1341</v>
      </c>
      <c r="D1058" t="s">
        <v>46</v>
      </c>
      <c r="E1058" t="s">
        <v>50</v>
      </c>
      <c r="L1058" t="s">
        <v>2790</v>
      </c>
      <c r="Q1058" t="s">
        <v>2890</v>
      </c>
      <c r="R1058" t="s">
        <v>33</v>
      </c>
      <c r="S1058">
        <v>2022</v>
      </c>
      <c r="Y1058">
        <v>2563</v>
      </c>
    </row>
    <row r="1059" spans="1:25" x14ac:dyDescent="0.3">
      <c r="A1059" t="s">
        <v>30</v>
      </c>
      <c r="B1059" t="s">
        <v>1309</v>
      </c>
      <c r="C1059" t="s">
        <v>1341</v>
      </c>
      <c r="D1059" t="s">
        <v>1345</v>
      </c>
      <c r="E1059" t="s">
        <v>50</v>
      </c>
      <c r="L1059" t="s">
        <v>2790</v>
      </c>
      <c r="Q1059" t="s">
        <v>2890</v>
      </c>
      <c r="R1059" t="s">
        <v>33</v>
      </c>
      <c r="S1059">
        <v>2022</v>
      </c>
      <c r="Y1059">
        <v>2564</v>
      </c>
    </row>
    <row r="1060" spans="1:25" x14ac:dyDescent="0.3">
      <c r="A1060" t="s">
        <v>30</v>
      </c>
      <c r="B1060" t="s">
        <v>1309</v>
      </c>
      <c r="C1060" t="s">
        <v>1346</v>
      </c>
      <c r="D1060"/>
      <c r="E1060" t="s">
        <v>34</v>
      </c>
      <c r="F1060" t="s">
        <v>1348</v>
      </c>
      <c r="G1060" t="s">
        <v>48</v>
      </c>
      <c r="H1060" t="s">
        <v>1347</v>
      </c>
      <c r="I1060" t="s">
        <v>36</v>
      </c>
      <c r="J1060" t="s">
        <v>37</v>
      </c>
      <c r="K1060" t="s">
        <v>38</v>
      </c>
      <c r="L1060" t="s">
        <v>2790</v>
      </c>
      <c r="Q1060" t="s">
        <v>2890</v>
      </c>
      <c r="R1060" t="s">
        <v>33</v>
      </c>
      <c r="S1060">
        <v>2022</v>
      </c>
      <c r="U1060" t="s">
        <v>1349</v>
      </c>
      <c r="W1060" t="s">
        <v>2562</v>
      </c>
      <c r="X1060" t="s">
        <v>2563</v>
      </c>
      <c r="Y1060">
        <v>2565</v>
      </c>
    </row>
    <row r="1061" spans="1:25" x14ac:dyDescent="0.3">
      <c r="A1061" t="s">
        <v>30</v>
      </c>
      <c r="B1061" t="s">
        <v>1309</v>
      </c>
      <c r="C1061" t="s">
        <v>1346</v>
      </c>
      <c r="D1061" t="s">
        <v>69</v>
      </c>
      <c r="E1061" t="s">
        <v>50</v>
      </c>
      <c r="L1061" t="s">
        <v>2790</v>
      </c>
      <c r="Q1061" t="s">
        <v>2890</v>
      </c>
      <c r="R1061" t="s">
        <v>33</v>
      </c>
      <c r="S1061">
        <v>2022</v>
      </c>
      <c r="Y1061">
        <v>2566</v>
      </c>
    </row>
    <row r="1062" spans="1:25" x14ac:dyDescent="0.3">
      <c r="A1062" t="s">
        <v>30</v>
      </c>
      <c r="B1062" t="s">
        <v>1309</v>
      </c>
      <c r="C1062" t="s">
        <v>1346</v>
      </c>
      <c r="D1062" t="s">
        <v>990</v>
      </c>
      <c r="E1062" t="s">
        <v>50</v>
      </c>
      <c r="L1062" t="s">
        <v>2790</v>
      </c>
      <c r="Q1062" t="s">
        <v>2890</v>
      </c>
      <c r="R1062" t="s">
        <v>33</v>
      </c>
      <c r="S1062">
        <v>2022</v>
      </c>
      <c r="Y1062">
        <v>2567</v>
      </c>
    </row>
    <row r="1063" spans="1:25" x14ac:dyDescent="0.3">
      <c r="A1063" t="s">
        <v>30</v>
      </c>
      <c r="B1063" t="s">
        <v>1309</v>
      </c>
      <c r="C1063" t="s">
        <v>1346</v>
      </c>
      <c r="D1063" t="s">
        <v>1350</v>
      </c>
      <c r="E1063" t="s">
        <v>50</v>
      </c>
      <c r="L1063" t="s">
        <v>2790</v>
      </c>
      <c r="Q1063" t="s">
        <v>2890</v>
      </c>
      <c r="R1063" t="s">
        <v>33</v>
      </c>
      <c r="S1063">
        <v>2022</v>
      </c>
      <c r="Y1063">
        <v>2568</v>
      </c>
    </row>
    <row r="1064" spans="1:25" x14ac:dyDescent="0.3">
      <c r="A1064" t="s">
        <v>30</v>
      </c>
      <c r="B1064" t="s">
        <v>1309</v>
      </c>
      <c r="C1064" t="s">
        <v>1346</v>
      </c>
      <c r="D1064" t="s">
        <v>1351</v>
      </c>
      <c r="E1064" t="s">
        <v>50</v>
      </c>
      <c r="L1064" t="s">
        <v>2790</v>
      </c>
      <c r="Q1064" t="s">
        <v>2890</v>
      </c>
      <c r="R1064" t="s">
        <v>33</v>
      </c>
      <c r="S1064">
        <v>2022</v>
      </c>
      <c r="Y1064">
        <v>2569</v>
      </c>
    </row>
    <row r="1065" spans="1:25" s="2" customFormat="1" x14ac:dyDescent="0.3">
      <c r="A1065" t="s">
        <v>30</v>
      </c>
      <c r="B1065" t="s">
        <v>1309</v>
      </c>
      <c r="C1065" t="s">
        <v>1352</v>
      </c>
      <c r="D1065"/>
      <c r="E1065" t="s">
        <v>34</v>
      </c>
      <c r="F1065" t="s">
        <v>1354</v>
      </c>
      <c r="G1065" t="s">
        <v>48</v>
      </c>
      <c r="H1065" t="s">
        <v>1353</v>
      </c>
      <c r="I1065" t="s">
        <v>36</v>
      </c>
      <c r="J1065" t="s">
        <v>37</v>
      </c>
      <c r="K1065" t="s">
        <v>38</v>
      </c>
      <c r="L1065" t="s">
        <v>2790</v>
      </c>
      <c r="M1065"/>
      <c r="N1065"/>
      <c r="O1065"/>
      <c r="P1065"/>
      <c r="Q1065" t="s">
        <v>2890</v>
      </c>
      <c r="R1065" t="s">
        <v>33</v>
      </c>
      <c r="S1065">
        <v>2022</v>
      </c>
      <c r="T1065"/>
      <c r="U1065" t="s">
        <v>1355</v>
      </c>
      <c r="V1065"/>
      <c r="W1065" t="s">
        <v>2564</v>
      </c>
      <c r="X1065" t="s">
        <v>2565</v>
      </c>
      <c r="Y1065">
        <v>2570</v>
      </c>
    </row>
    <row r="1066" spans="1:25" x14ac:dyDescent="0.3">
      <c r="A1066" t="s">
        <v>30</v>
      </c>
      <c r="B1066" t="s">
        <v>1309</v>
      </c>
      <c r="C1066" t="s">
        <v>1352</v>
      </c>
      <c r="D1066" t="s">
        <v>69</v>
      </c>
      <c r="E1066" t="s">
        <v>50</v>
      </c>
      <c r="L1066" t="s">
        <v>2790</v>
      </c>
      <c r="Q1066" t="s">
        <v>2890</v>
      </c>
      <c r="R1066" t="s">
        <v>33</v>
      </c>
      <c r="S1066">
        <v>2022</v>
      </c>
      <c r="Y1066">
        <v>2571</v>
      </c>
    </row>
    <row r="1067" spans="1:25" x14ac:dyDescent="0.3">
      <c r="A1067" t="s">
        <v>30</v>
      </c>
      <c r="B1067" t="s">
        <v>1309</v>
      </c>
      <c r="C1067" t="s">
        <v>1352</v>
      </c>
      <c r="D1067" t="s">
        <v>990</v>
      </c>
      <c r="E1067" t="s">
        <v>50</v>
      </c>
      <c r="L1067" t="s">
        <v>2790</v>
      </c>
      <c r="Q1067" t="s">
        <v>2890</v>
      </c>
      <c r="R1067" t="s">
        <v>33</v>
      </c>
      <c r="S1067">
        <v>2022</v>
      </c>
      <c r="Y1067">
        <v>2572</v>
      </c>
    </row>
    <row r="1068" spans="1:25" x14ac:dyDescent="0.3">
      <c r="A1068" t="s">
        <v>30</v>
      </c>
      <c r="B1068" t="s">
        <v>1309</v>
      </c>
      <c r="C1068" t="s">
        <v>1352</v>
      </c>
      <c r="D1068" t="s">
        <v>1356</v>
      </c>
      <c r="E1068" t="s">
        <v>50</v>
      </c>
      <c r="L1068" t="s">
        <v>2790</v>
      </c>
      <c r="Q1068" t="s">
        <v>2890</v>
      </c>
      <c r="R1068" t="s">
        <v>33</v>
      </c>
      <c r="S1068">
        <v>2022</v>
      </c>
      <c r="Y1068">
        <v>2573</v>
      </c>
    </row>
    <row r="1069" spans="1:25" x14ac:dyDescent="0.3">
      <c r="A1069" t="s">
        <v>30</v>
      </c>
      <c r="B1069" t="s">
        <v>1309</v>
      </c>
      <c r="C1069" t="s">
        <v>1352</v>
      </c>
      <c r="D1069" t="s">
        <v>1357</v>
      </c>
      <c r="E1069" t="s">
        <v>50</v>
      </c>
      <c r="L1069" t="s">
        <v>2790</v>
      </c>
      <c r="Q1069" t="s">
        <v>2890</v>
      </c>
      <c r="R1069" t="s">
        <v>33</v>
      </c>
      <c r="S1069">
        <v>2022</v>
      </c>
      <c r="Y1069">
        <v>2574</v>
      </c>
    </row>
    <row r="1070" spans="1:25" x14ac:dyDescent="0.3">
      <c r="A1070" t="s">
        <v>30</v>
      </c>
      <c r="B1070" t="s">
        <v>1309</v>
      </c>
      <c r="C1070" t="s">
        <v>1358</v>
      </c>
      <c r="D1070"/>
      <c r="E1070" t="s">
        <v>34</v>
      </c>
      <c r="F1070" t="s">
        <v>1360</v>
      </c>
      <c r="G1070" t="s">
        <v>35</v>
      </c>
      <c r="H1070" t="s">
        <v>1359</v>
      </c>
      <c r="I1070" t="s">
        <v>36</v>
      </c>
      <c r="J1070" t="s">
        <v>900</v>
      </c>
      <c r="K1070" t="s">
        <v>38</v>
      </c>
      <c r="L1070" t="s">
        <v>2790</v>
      </c>
      <c r="Q1070" t="s">
        <v>2890</v>
      </c>
      <c r="R1070" t="s">
        <v>33</v>
      </c>
      <c r="S1070">
        <v>2022</v>
      </c>
      <c r="U1070" t="s">
        <v>1361</v>
      </c>
      <c r="Y1070">
        <v>2575</v>
      </c>
    </row>
    <row r="1071" spans="1:25" x14ac:dyDescent="0.3">
      <c r="A1071" t="s">
        <v>30</v>
      </c>
      <c r="B1071" t="s">
        <v>1309</v>
      </c>
      <c r="C1071" t="s">
        <v>1362</v>
      </c>
      <c r="D1071"/>
      <c r="E1071" t="s">
        <v>34</v>
      </c>
      <c r="F1071" t="s">
        <v>1364</v>
      </c>
      <c r="G1071" t="s">
        <v>48</v>
      </c>
      <c r="H1071" t="s">
        <v>1363</v>
      </c>
      <c r="I1071" t="s">
        <v>36</v>
      </c>
      <c r="J1071" t="s">
        <v>900</v>
      </c>
      <c r="K1071" t="s">
        <v>38</v>
      </c>
      <c r="L1071" t="s">
        <v>2790</v>
      </c>
      <c r="Q1071" t="s">
        <v>2890</v>
      </c>
      <c r="R1071" t="s">
        <v>33</v>
      </c>
      <c r="S1071">
        <v>2022</v>
      </c>
      <c r="U1071" t="s">
        <v>1365</v>
      </c>
      <c r="Y1071">
        <v>2576</v>
      </c>
    </row>
    <row r="1072" spans="1:25" x14ac:dyDescent="0.3">
      <c r="A1072" t="s">
        <v>30</v>
      </c>
      <c r="B1072" t="s">
        <v>1309</v>
      </c>
      <c r="C1072" t="s">
        <v>1362</v>
      </c>
      <c r="D1072" t="s">
        <v>69</v>
      </c>
      <c r="E1072" t="s">
        <v>50</v>
      </c>
      <c r="H1072" t="s">
        <v>1312</v>
      </c>
      <c r="L1072" t="s">
        <v>2790</v>
      </c>
      <c r="Q1072" t="s">
        <v>2890</v>
      </c>
      <c r="R1072" t="s">
        <v>33</v>
      </c>
      <c r="S1072">
        <v>2022</v>
      </c>
      <c r="Y1072">
        <v>2577</v>
      </c>
    </row>
    <row r="1073" spans="1:25" x14ac:dyDescent="0.3">
      <c r="A1073" t="s">
        <v>30</v>
      </c>
      <c r="B1073" t="s">
        <v>1309</v>
      </c>
      <c r="C1073" t="s">
        <v>1362</v>
      </c>
      <c r="D1073" t="s">
        <v>990</v>
      </c>
      <c r="E1073" t="s">
        <v>50</v>
      </c>
      <c r="H1073" t="s">
        <v>1314</v>
      </c>
      <c r="L1073" t="s">
        <v>2790</v>
      </c>
      <c r="Q1073" t="s">
        <v>2890</v>
      </c>
      <c r="R1073" t="s">
        <v>33</v>
      </c>
      <c r="S1073">
        <v>2022</v>
      </c>
      <c r="Y1073">
        <v>2578</v>
      </c>
    </row>
    <row r="1074" spans="1:25" x14ac:dyDescent="0.3">
      <c r="A1074" t="s">
        <v>30</v>
      </c>
      <c r="B1074" t="s">
        <v>1309</v>
      </c>
      <c r="C1074" t="s">
        <v>1362</v>
      </c>
      <c r="D1074" t="s">
        <v>1311</v>
      </c>
      <c r="E1074" t="s">
        <v>50</v>
      </c>
      <c r="H1074" t="s">
        <v>1316</v>
      </c>
      <c r="L1074" t="s">
        <v>2790</v>
      </c>
      <c r="Q1074" t="s">
        <v>2890</v>
      </c>
      <c r="R1074" t="s">
        <v>33</v>
      </c>
      <c r="S1074">
        <v>2022</v>
      </c>
      <c r="Y1074">
        <v>2579</v>
      </c>
    </row>
    <row r="1075" spans="1:25" x14ac:dyDescent="0.3">
      <c r="A1075" t="s">
        <v>30</v>
      </c>
      <c r="B1075" t="s">
        <v>1309</v>
      </c>
      <c r="C1075" t="s">
        <v>1362</v>
      </c>
      <c r="D1075" t="s">
        <v>1313</v>
      </c>
      <c r="E1075" t="s">
        <v>50</v>
      </c>
      <c r="H1075" t="s">
        <v>1318</v>
      </c>
      <c r="L1075" t="s">
        <v>2790</v>
      </c>
      <c r="Q1075" t="s">
        <v>2890</v>
      </c>
      <c r="R1075" t="s">
        <v>33</v>
      </c>
      <c r="S1075">
        <v>2022</v>
      </c>
      <c r="Y1075">
        <v>2580</v>
      </c>
    </row>
    <row r="1076" spans="1:25" x14ac:dyDescent="0.3">
      <c r="A1076" t="s">
        <v>30</v>
      </c>
      <c r="B1076" t="s">
        <v>1309</v>
      </c>
      <c r="C1076" t="s">
        <v>1362</v>
      </c>
      <c r="D1076" t="s">
        <v>1315</v>
      </c>
      <c r="E1076" t="s">
        <v>50</v>
      </c>
      <c r="H1076" t="s">
        <v>1320</v>
      </c>
      <c r="L1076" t="s">
        <v>2790</v>
      </c>
      <c r="Q1076" t="s">
        <v>2890</v>
      </c>
      <c r="R1076" t="s">
        <v>33</v>
      </c>
      <c r="S1076">
        <v>2022</v>
      </c>
      <c r="Y1076">
        <v>2581</v>
      </c>
    </row>
    <row r="1077" spans="1:25" x14ac:dyDescent="0.3">
      <c r="A1077" t="s">
        <v>30</v>
      </c>
      <c r="B1077" t="s">
        <v>1309</v>
      </c>
      <c r="C1077" t="s">
        <v>1362</v>
      </c>
      <c r="D1077" t="s">
        <v>1317</v>
      </c>
      <c r="E1077" t="s">
        <v>50</v>
      </c>
      <c r="H1077" t="s">
        <v>1367</v>
      </c>
      <c r="L1077" t="s">
        <v>2790</v>
      </c>
      <c r="Q1077" t="s">
        <v>2890</v>
      </c>
      <c r="R1077" t="s">
        <v>33</v>
      </c>
      <c r="S1077">
        <v>2022</v>
      </c>
      <c r="Y1077">
        <v>2582</v>
      </c>
    </row>
    <row r="1078" spans="1:25" x14ac:dyDescent="0.3">
      <c r="A1078" t="s">
        <v>30</v>
      </c>
      <c r="B1078" t="s">
        <v>1309</v>
      </c>
      <c r="C1078" t="s">
        <v>1362</v>
      </c>
      <c r="D1078" t="s">
        <v>1319</v>
      </c>
      <c r="E1078" t="s">
        <v>50</v>
      </c>
      <c r="L1078" t="s">
        <v>2790</v>
      </c>
      <c r="Q1078" t="s">
        <v>2890</v>
      </c>
      <c r="R1078" t="s">
        <v>33</v>
      </c>
      <c r="S1078">
        <v>2022</v>
      </c>
      <c r="Y1078">
        <v>2583</v>
      </c>
    </row>
    <row r="1079" spans="1:25" x14ac:dyDescent="0.3">
      <c r="A1079" t="s">
        <v>30</v>
      </c>
      <c r="B1079" t="s">
        <v>1309</v>
      </c>
      <c r="C1079" t="s">
        <v>1362</v>
      </c>
      <c r="D1079" t="s">
        <v>1366</v>
      </c>
      <c r="E1079" t="s">
        <v>50</v>
      </c>
      <c r="L1079" t="s">
        <v>2790</v>
      </c>
      <c r="Q1079" t="s">
        <v>2890</v>
      </c>
      <c r="R1079" t="s">
        <v>33</v>
      </c>
      <c r="S1079">
        <v>2022</v>
      </c>
      <c r="Y1079">
        <v>2584</v>
      </c>
    </row>
    <row r="1080" spans="1:25" x14ac:dyDescent="0.3">
      <c r="A1080" t="s">
        <v>30</v>
      </c>
      <c r="B1080" t="s">
        <v>1309</v>
      </c>
      <c r="C1080" t="s">
        <v>1368</v>
      </c>
      <c r="D1080"/>
      <c r="E1080" t="s">
        <v>34</v>
      </c>
      <c r="F1080" t="s">
        <v>1370</v>
      </c>
      <c r="G1080" t="s">
        <v>48</v>
      </c>
      <c r="H1080" t="s">
        <v>1369</v>
      </c>
      <c r="I1080" t="s">
        <v>36</v>
      </c>
      <c r="J1080" t="s">
        <v>900</v>
      </c>
      <c r="K1080" t="s">
        <v>38</v>
      </c>
      <c r="L1080" t="s">
        <v>2790</v>
      </c>
      <c r="Q1080" t="s">
        <v>2890</v>
      </c>
      <c r="R1080" t="s">
        <v>33</v>
      </c>
      <c r="S1080">
        <v>2022</v>
      </c>
      <c r="U1080" t="s">
        <v>1371</v>
      </c>
      <c r="Y1080">
        <v>2585</v>
      </c>
    </row>
    <row r="1081" spans="1:25" x14ac:dyDescent="0.3">
      <c r="A1081" t="s">
        <v>30</v>
      </c>
      <c r="B1081" t="s">
        <v>1309</v>
      </c>
      <c r="C1081" t="s">
        <v>1368</v>
      </c>
      <c r="D1081" t="s">
        <v>69</v>
      </c>
      <c r="E1081" t="s">
        <v>50</v>
      </c>
      <c r="H1081" t="s">
        <v>1373</v>
      </c>
      <c r="L1081" t="s">
        <v>2790</v>
      </c>
      <c r="Q1081" t="s">
        <v>2890</v>
      </c>
      <c r="R1081" t="s">
        <v>33</v>
      </c>
      <c r="S1081">
        <v>2022</v>
      </c>
      <c r="Y1081">
        <v>2586</v>
      </c>
    </row>
    <row r="1082" spans="1:25" x14ac:dyDescent="0.3">
      <c r="A1082" t="s">
        <v>30</v>
      </c>
      <c r="B1082" t="s">
        <v>1309</v>
      </c>
      <c r="C1082" t="s">
        <v>1368</v>
      </c>
      <c r="D1082" t="s">
        <v>990</v>
      </c>
      <c r="E1082" t="s">
        <v>50</v>
      </c>
      <c r="H1082" t="s">
        <v>1375</v>
      </c>
      <c r="L1082" t="s">
        <v>2790</v>
      </c>
      <c r="Q1082" t="s">
        <v>2890</v>
      </c>
      <c r="R1082" t="s">
        <v>33</v>
      </c>
      <c r="S1082">
        <v>2022</v>
      </c>
      <c r="Y1082">
        <v>2587</v>
      </c>
    </row>
    <row r="1083" spans="1:25" x14ac:dyDescent="0.3">
      <c r="A1083" t="s">
        <v>30</v>
      </c>
      <c r="B1083" t="s">
        <v>1309</v>
      </c>
      <c r="C1083" t="s">
        <v>1368</v>
      </c>
      <c r="D1083" t="s">
        <v>1372</v>
      </c>
      <c r="E1083" t="s">
        <v>50</v>
      </c>
      <c r="H1083" t="s">
        <v>1377</v>
      </c>
      <c r="L1083" t="s">
        <v>2790</v>
      </c>
      <c r="Q1083" t="s">
        <v>2890</v>
      </c>
      <c r="R1083" t="s">
        <v>33</v>
      </c>
      <c r="S1083">
        <v>2022</v>
      </c>
      <c r="Y1083">
        <v>2588</v>
      </c>
    </row>
    <row r="1084" spans="1:25" x14ac:dyDescent="0.3">
      <c r="A1084" t="s">
        <v>30</v>
      </c>
      <c r="B1084" t="s">
        <v>1309</v>
      </c>
      <c r="C1084" t="s">
        <v>1368</v>
      </c>
      <c r="D1084" t="s">
        <v>1374</v>
      </c>
      <c r="E1084" t="s">
        <v>50</v>
      </c>
      <c r="L1084" t="s">
        <v>2790</v>
      </c>
      <c r="Q1084" t="s">
        <v>2890</v>
      </c>
      <c r="R1084" t="s">
        <v>33</v>
      </c>
      <c r="S1084">
        <v>2022</v>
      </c>
      <c r="Y1084">
        <v>2589</v>
      </c>
    </row>
    <row r="1085" spans="1:25" x14ac:dyDescent="0.3">
      <c r="A1085" t="s">
        <v>30</v>
      </c>
      <c r="B1085" t="s">
        <v>1309</v>
      </c>
      <c r="C1085" t="s">
        <v>1368</v>
      </c>
      <c r="D1085" t="s">
        <v>1376</v>
      </c>
      <c r="E1085" t="s">
        <v>50</v>
      </c>
      <c r="L1085" t="s">
        <v>2790</v>
      </c>
      <c r="Q1085" t="s">
        <v>2890</v>
      </c>
      <c r="R1085" t="s">
        <v>33</v>
      </c>
      <c r="S1085">
        <v>2022</v>
      </c>
      <c r="Y1085">
        <v>2590</v>
      </c>
    </row>
    <row r="1086" spans="1:25" x14ac:dyDescent="0.3">
      <c r="A1086" t="s">
        <v>30</v>
      </c>
      <c r="B1086" t="s">
        <v>1309</v>
      </c>
      <c r="C1086" t="s">
        <v>1378</v>
      </c>
      <c r="D1086"/>
      <c r="E1086" t="s">
        <v>34</v>
      </c>
      <c r="F1086" t="s">
        <v>1380</v>
      </c>
      <c r="G1086" t="s">
        <v>40</v>
      </c>
      <c r="H1086" t="s">
        <v>1379</v>
      </c>
      <c r="I1086" t="s">
        <v>36</v>
      </c>
      <c r="J1086" t="s">
        <v>42</v>
      </c>
      <c r="K1086" t="s">
        <v>38</v>
      </c>
      <c r="L1086" t="s">
        <v>2790</v>
      </c>
      <c r="Q1086" t="s">
        <v>2890</v>
      </c>
      <c r="R1086" t="s">
        <v>33</v>
      </c>
      <c r="S1086">
        <v>2022</v>
      </c>
      <c r="U1086" t="s">
        <v>1381</v>
      </c>
      <c r="Y1086">
        <v>2591</v>
      </c>
    </row>
    <row r="1087" spans="1:25" x14ac:dyDescent="0.3">
      <c r="A1087" t="s">
        <v>30</v>
      </c>
      <c r="B1087" t="s">
        <v>1309</v>
      </c>
      <c r="C1087" t="s">
        <v>1382</v>
      </c>
      <c r="D1087"/>
      <c r="E1087" t="s">
        <v>34</v>
      </c>
      <c r="F1087" t="s">
        <v>1384</v>
      </c>
      <c r="G1087" t="s">
        <v>48</v>
      </c>
      <c r="H1087" t="s">
        <v>1383</v>
      </c>
      <c r="I1087" t="s">
        <v>36</v>
      </c>
      <c r="J1087" t="s">
        <v>42</v>
      </c>
      <c r="K1087" t="s">
        <v>38</v>
      </c>
      <c r="L1087" t="s">
        <v>2790</v>
      </c>
      <c r="Q1087" t="s">
        <v>2890</v>
      </c>
      <c r="R1087" t="s">
        <v>33</v>
      </c>
      <c r="S1087">
        <v>2022</v>
      </c>
      <c r="U1087" t="s">
        <v>1385</v>
      </c>
      <c r="Y1087">
        <v>2592</v>
      </c>
    </row>
    <row r="1088" spans="1:25" x14ac:dyDescent="0.3">
      <c r="A1088" t="s">
        <v>30</v>
      </c>
      <c r="B1088" t="s">
        <v>1309</v>
      </c>
      <c r="C1088" t="s">
        <v>1382</v>
      </c>
      <c r="D1088" t="s">
        <v>69</v>
      </c>
      <c r="E1088" t="s">
        <v>50</v>
      </c>
      <c r="L1088" t="s">
        <v>2790</v>
      </c>
      <c r="Q1088" t="s">
        <v>2890</v>
      </c>
      <c r="R1088" t="s">
        <v>33</v>
      </c>
      <c r="S1088">
        <v>2022</v>
      </c>
      <c r="Y1088">
        <v>2593</v>
      </c>
    </row>
    <row r="1089" spans="1:25" x14ac:dyDescent="0.3">
      <c r="A1089" t="s">
        <v>30</v>
      </c>
      <c r="B1089" t="s">
        <v>1309</v>
      </c>
      <c r="C1089" t="s">
        <v>1382</v>
      </c>
      <c r="D1089" t="s">
        <v>990</v>
      </c>
      <c r="E1089" t="s">
        <v>50</v>
      </c>
      <c r="L1089" t="s">
        <v>2790</v>
      </c>
      <c r="Q1089" t="s">
        <v>2890</v>
      </c>
      <c r="R1089" t="s">
        <v>33</v>
      </c>
      <c r="S1089">
        <v>2022</v>
      </c>
      <c r="Y1089">
        <v>2594</v>
      </c>
    </row>
    <row r="1090" spans="1:25" x14ac:dyDescent="0.3">
      <c r="A1090" t="s">
        <v>30</v>
      </c>
      <c r="B1090" t="s">
        <v>1309</v>
      </c>
      <c r="C1090" t="s">
        <v>1382</v>
      </c>
      <c r="D1090" t="s">
        <v>345</v>
      </c>
      <c r="E1090" t="s">
        <v>50</v>
      </c>
      <c r="L1090" t="s">
        <v>2790</v>
      </c>
      <c r="Q1090" t="s">
        <v>2890</v>
      </c>
      <c r="R1090" t="s">
        <v>33</v>
      </c>
      <c r="S1090">
        <v>2022</v>
      </c>
      <c r="Y1090">
        <v>2595</v>
      </c>
    </row>
    <row r="1091" spans="1:25" x14ac:dyDescent="0.3">
      <c r="A1091" t="s">
        <v>30</v>
      </c>
      <c r="B1091" t="s">
        <v>1309</v>
      </c>
      <c r="C1091" t="s">
        <v>1382</v>
      </c>
      <c r="D1091" t="s">
        <v>346</v>
      </c>
      <c r="E1091" t="s">
        <v>50</v>
      </c>
      <c r="L1091" t="s">
        <v>2790</v>
      </c>
      <c r="Q1091" t="s">
        <v>2890</v>
      </c>
      <c r="R1091" t="s">
        <v>33</v>
      </c>
      <c r="S1091">
        <v>2022</v>
      </c>
      <c r="Y1091">
        <v>2596</v>
      </c>
    </row>
    <row r="1092" spans="1:25" x14ac:dyDescent="0.3">
      <c r="A1092" t="s">
        <v>30</v>
      </c>
      <c r="B1092" t="s">
        <v>1309</v>
      </c>
      <c r="C1092" t="s">
        <v>1382</v>
      </c>
      <c r="D1092" t="s">
        <v>347</v>
      </c>
      <c r="E1092" t="s">
        <v>50</v>
      </c>
      <c r="L1092" t="s">
        <v>2790</v>
      </c>
      <c r="Q1092" t="s">
        <v>2890</v>
      </c>
      <c r="R1092" t="s">
        <v>33</v>
      </c>
      <c r="S1092">
        <v>2022</v>
      </c>
      <c r="Y1092">
        <v>2597</v>
      </c>
    </row>
    <row r="1093" spans="1:25" x14ac:dyDescent="0.3">
      <c r="A1093" t="s">
        <v>30</v>
      </c>
      <c r="B1093" t="s">
        <v>1309</v>
      </c>
      <c r="C1093" t="s">
        <v>1386</v>
      </c>
      <c r="D1093"/>
      <c r="E1093" t="s">
        <v>34</v>
      </c>
      <c r="F1093" t="s">
        <v>1388</v>
      </c>
      <c r="G1093" t="s">
        <v>48</v>
      </c>
      <c r="H1093" t="s">
        <v>1387</v>
      </c>
      <c r="I1093" t="s">
        <v>36</v>
      </c>
      <c r="J1093" t="s">
        <v>42</v>
      </c>
      <c r="K1093" t="s">
        <v>38</v>
      </c>
      <c r="L1093" t="s">
        <v>2790</v>
      </c>
      <c r="Q1093" t="s">
        <v>2890</v>
      </c>
      <c r="R1093" t="s">
        <v>33</v>
      </c>
      <c r="S1093">
        <v>2022</v>
      </c>
      <c r="U1093" t="s">
        <v>1389</v>
      </c>
      <c r="Y1093">
        <v>2598</v>
      </c>
    </row>
    <row r="1094" spans="1:25" x14ac:dyDescent="0.3">
      <c r="A1094" t="s">
        <v>30</v>
      </c>
      <c r="B1094" t="s">
        <v>1309</v>
      </c>
      <c r="C1094" t="s">
        <v>1386</v>
      </c>
      <c r="D1094" t="s">
        <v>69</v>
      </c>
      <c r="E1094" t="s">
        <v>50</v>
      </c>
      <c r="L1094" t="s">
        <v>2790</v>
      </c>
      <c r="Q1094" t="s">
        <v>2890</v>
      </c>
      <c r="R1094" t="s">
        <v>33</v>
      </c>
      <c r="S1094">
        <v>2022</v>
      </c>
      <c r="Y1094">
        <v>2599</v>
      </c>
    </row>
    <row r="1095" spans="1:25" x14ac:dyDescent="0.3">
      <c r="A1095" t="s">
        <v>30</v>
      </c>
      <c r="B1095" t="s">
        <v>1309</v>
      </c>
      <c r="C1095" t="s">
        <v>1386</v>
      </c>
      <c r="D1095" t="s">
        <v>990</v>
      </c>
      <c r="E1095" t="s">
        <v>50</v>
      </c>
      <c r="L1095" t="s">
        <v>2790</v>
      </c>
      <c r="Q1095" t="s">
        <v>2890</v>
      </c>
      <c r="R1095" t="s">
        <v>33</v>
      </c>
      <c r="S1095">
        <v>2022</v>
      </c>
      <c r="Y1095">
        <v>2600</v>
      </c>
    </row>
    <row r="1096" spans="1:25" x14ac:dyDescent="0.3">
      <c r="A1096" t="s">
        <v>30</v>
      </c>
      <c r="B1096" t="s">
        <v>1309</v>
      </c>
      <c r="C1096" t="s">
        <v>1386</v>
      </c>
      <c r="D1096" t="s">
        <v>1390</v>
      </c>
      <c r="E1096" t="s">
        <v>50</v>
      </c>
      <c r="L1096" t="s">
        <v>2790</v>
      </c>
      <c r="Q1096" t="s">
        <v>2890</v>
      </c>
      <c r="R1096" t="s">
        <v>33</v>
      </c>
      <c r="S1096">
        <v>2022</v>
      </c>
      <c r="Y1096">
        <v>2601</v>
      </c>
    </row>
    <row r="1097" spans="1:25" x14ac:dyDescent="0.3">
      <c r="A1097" t="s">
        <v>30</v>
      </c>
      <c r="B1097" t="s">
        <v>1309</v>
      </c>
      <c r="C1097" t="s">
        <v>1386</v>
      </c>
      <c r="D1097" t="s">
        <v>1320</v>
      </c>
      <c r="E1097" t="s">
        <v>50</v>
      </c>
      <c r="L1097" t="s">
        <v>2790</v>
      </c>
      <c r="Q1097" t="s">
        <v>2890</v>
      </c>
      <c r="R1097" t="s">
        <v>33</v>
      </c>
      <c r="S1097">
        <v>2022</v>
      </c>
      <c r="Y1097">
        <v>2602</v>
      </c>
    </row>
    <row r="1098" spans="1:25" x14ac:dyDescent="0.3">
      <c r="A1098" t="s">
        <v>30</v>
      </c>
      <c r="B1098" t="s">
        <v>1309</v>
      </c>
      <c r="C1098" t="s">
        <v>1386</v>
      </c>
      <c r="D1098" t="s">
        <v>1391</v>
      </c>
      <c r="E1098" t="s">
        <v>50</v>
      </c>
      <c r="L1098" t="s">
        <v>2790</v>
      </c>
      <c r="Q1098" t="s">
        <v>2890</v>
      </c>
      <c r="R1098" t="s">
        <v>33</v>
      </c>
      <c r="S1098">
        <v>2022</v>
      </c>
      <c r="Y1098">
        <v>2603</v>
      </c>
    </row>
    <row r="1099" spans="1:25" x14ac:dyDescent="0.3">
      <c r="A1099" t="s">
        <v>30</v>
      </c>
      <c r="B1099" t="s">
        <v>1309</v>
      </c>
      <c r="C1099" t="s">
        <v>1392</v>
      </c>
      <c r="D1099"/>
      <c r="E1099" t="s">
        <v>34</v>
      </c>
      <c r="F1099" t="s">
        <v>1394</v>
      </c>
      <c r="G1099" t="s">
        <v>48</v>
      </c>
      <c r="H1099" t="s">
        <v>1393</v>
      </c>
      <c r="I1099" t="s">
        <v>36</v>
      </c>
      <c r="J1099" t="s">
        <v>42</v>
      </c>
      <c r="K1099" t="s">
        <v>38</v>
      </c>
      <c r="L1099" t="s">
        <v>2790</v>
      </c>
      <c r="Q1099" t="s">
        <v>2890</v>
      </c>
      <c r="R1099" t="s">
        <v>33</v>
      </c>
      <c r="S1099">
        <v>2022</v>
      </c>
      <c r="U1099" t="s">
        <v>1395</v>
      </c>
      <c r="Y1099">
        <v>2604</v>
      </c>
    </row>
    <row r="1100" spans="1:25" x14ac:dyDescent="0.3">
      <c r="A1100" t="s">
        <v>30</v>
      </c>
      <c r="B1100" t="s">
        <v>1309</v>
      </c>
      <c r="C1100" t="s">
        <v>1392</v>
      </c>
      <c r="D1100" t="s">
        <v>69</v>
      </c>
      <c r="E1100" t="s">
        <v>50</v>
      </c>
      <c r="L1100" t="s">
        <v>2790</v>
      </c>
      <c r="Q1100" t="s">
        <v>2890</v>
      </c>
      <c r="R1100" t="s">
        <v>33</v>
      </c>
      <c r="S1100">
        <v>2022</v>
      </c>
      <c r="Y1100">
        <v>2605</v>
      </c>
    </row>
    <row r="1101" spans="1:25" x14ac:dyDescent="0.3">
      <c r="A1101" t="s">
        <v>30</v>
      </c>
      <c r="B1101" t="s">
        <v>1309</v>
      </c>
      <c r="C1101" t="s">
        <v>1392</v>
      </c>
      <c r="D1101" t="s">
        <v>990</v>
      </c>
      <c r="E1101" t="s">
        <v>50</v>
      </c>
      <c r="L1101" t="s">
        <v>2790</v>
      </c>
      <c r="Q1101" t="s">
        <v>2890</v>
      </c>
      <c r="R1101" t="s">
        <v>33</v>
      </c>
      <c r="S1101">
        <v>2022</v>
      </c>
      <c r="Y1101">
        <v>2606</v>
      </c>
    </row>
    <row r="1102" spans="1:25" x14ac:dyDescent="0.3">
      <c r="A1102" t="s">
        <v>30</v>
      </c>
      <c r="B1102" t="s">
        <v>1309</v>
      </c>
      <c r="C1102" t="s">
        <v>1392</v>
      </c>
      <c r="D1102" t="s">
        <v>1396</v>
      </c>
      <c r="E1102" t="s">
        <v>50</v>
      </c>
      <c r="L1102" t="s">
        <v>2790</v>
      </c>
      <c r="Q1102" t="s">
        <v>2890</v>
      </c>
      <c r="R1102" t="s">
        <v>33</v>
      </c>
      <c r="S1102">
        <v>2022</v>
      </c>
      <c r="Y1102">
        <v>2607</v>
      </c>
    </row>
    <row r="1103" spans="1:25" x14ac:dyDescent="0.3">
      <c r="A1103" t="s">
        <v>30</v>
      </c>
      <c r="B1103" t="s">
        <v>1309</v>
      </c>
      <c r="C1103" t="s">
        <v>1392</v>
      </c>
      <c r="D1103" t="s">
        <v>1397</v>
      </c>
      <c r="E1103" t="s">
        <v>50</v>
      </c>
      <c r="L1103" t="s">
        <v>2790</v>
      </c>
      <c r="Q1103" t="s">
        <v>2890</v>
      </c>
      <c r="R1103" t="s">
        <v>33</v>
      </c>
      <c r="S1103">
        <v>2022</v>
      </c>
      <c r="Y1103">
        <v>2608</v>
      </c>
    </row>
    <row r="1104" spans="1:25" x14ac:dyDescent="0.3">
      <c r="A1104" t="s">
        <v>30</v>
      </c>
      <c r="B1104" t="s">
        <v>1309</v>
      </c>
      <c r="C1104" t="s">
        <v>1392</v>
      </c>
      <c r="D1104" t="s">
        <v>1398</v>
      </c>
      <c r="E1104" t="s">
        <v>50</v>
      </c>
      <c r="L1104" t="s">
        <v>2790</v>
      </c>
      <c r="Q1104" t="s">
        <v>2890</v>
      </c>
      <c r="R1104" t="s">
        <v>33</v>
      </c>
      <c r="S1104">
        <v>2022</v>
      </c>
      <c r="Y1104">
        <v>2609</v>
      </c>
    </row>
    <row r="1105" spans="1:25" s="2" customFormat="1" x14ac:dyDescent="0.3">
      <c r="A1105" t="s">
        <v>30</v>
      </c>
      <c r="B1105" t="s">
        <v>1309</v>
      </c>
      <c r="C1105" t="s">
        <v>1399</v>
      </c>
      <c r="D1105"/>
      <c r="E1105" t="s">
        <v>34</v>
      </c>
      <c r="F1105" t="s">
        <v>1401</v>
      </c>
      <c r="G1105" t="s">
        <v>48</v>
      </c>
      <c r="H1105" t="s">
        <v>1400</v>
      </c>
      <c r="I1105" t="s">
        <v>36</v>
      </c>
      <c r="J1105" t="s">
        <v>42</v>
      </c>
      <c r="K1105" t="s">
        <v>38</v>
      </c>
      <c r="L1105" t="s">
        <v>2790</v>
      </c>
      <c r="M1105"/>
      <c r="N1105"/>
      <c r="O1105"/>
      <c r="P1105"/>
      <c r="Q1105" t="s">
        <v>2890</v>
      </c>
      <c r="R1105" t="s">
        <v>33</v>
      </c>
      <c r="S1105">
        <v>2022</v>
      </c>
      <c r="T1105"/>
      <c r="U1105" t="s">
        <v>1402</v>
      </c>
      <c r="V1105"/>
      <c r="W1105"/>
      <c r="X1105"/>
      <c r="Y1105">
        <v>2610</v>
      </c>
    </row>
    <row r="1106" spans="1:25" x14ac:dyDescent="0.3">
      <c r="A1106" t="s">
        <v>30</v>
      </c>
      <c r="B1106" t="s">
        <v>1309</v>
      </c>
      <c r="C1106" t="s">
        <v>1399</v>
      </c>
      <c r="D1106" t="s">
        <v>69</v>
      </c>
      <c r="E1106" t="s">
        <v>50</v>
      </c>
      <c r="L1106" t="s">
        <v>2790</v>
      </c>
      <c r="Q1106" t="s">
        <v>2890</v>
      </c>
      <c r="R1106" t="s">
        <v>33</v>
      </c>
      <c r="S1106">
        <v>2022</v>
      </c>
      <c r="Y1106">
        <v>2611</v>
      </c>
    </row>
    <row r="1107" spans="1:25" x14ac:dyDescent="0.3">
      <c r="A1107" t="s">
        <v>30</v>
      </c>
      <c r="B1107" t="s">
        <v>1309</v>
      </c>
      <c r="C1107" t="s">
        <v>1399</v>
      </c>
      <c r="D1107" t="s">
        <v>990</v>
      </c>
      <c r="E1107" t="s">
        <v>50</v>
      </c>
      <c r="L1107" t="s">
        <v>2790</v>
      </c>
      <c r="Q1107" t="s">
        <v>2890</v>
      </c>
      <c r="R1107" t="s">
        <v>33</v>
      </c>
      <c r="S1107">
        <v>2022</v>
      </c>
      <c r="Y1107">
        <v>2612</v>
      </c>
    </row>
    <row r="1108" spans="1:25" x14ac:dyDescent="0.3">
      <c r="A1108" t="s">
        <v>30</v>
      </c>
      <c r="B1108" t="s">
        <v>1309</v>
      </c>
      <c r="C1108" t="s">
        <v>1399</v>
      </c>
      <c r="D1108" t="s">
        <v>1396</v>
      </c>
      <c r="E1108" t="s">
        <v>50</v>
      </c>
      <c r="L1108" t="s">
        <v>2790</v>
      </c>
      <c r="Q1108" t="s">
        <v>2890</v>
      </c>
      <c r="R1108" t="s">
        <v>33</v>
      </c>
      <c r="S1108">
        <v>2022</v>
      </c>
      <c r="Y1108">
        <v>2613</v>
      </c>
    </row>
    <row r="1109" spans="1:25" x14ac:dyDescent="0.3">
      <c r="A1109" t="s">
        <v>30</v>
      </c>
      <c r="B1109" t="s">
        <v>1309</v>
      </c>
      <c r="C1109" t="s">
        <v>1399</v>
      </c>
      <c r="D1109" t="s">
        <v>1397</v>
      </c>
      <c r="E1109" t="s">
        <v>50</v>
      </c>
      <c r="L1109" t="s">
        <v>2790</v>
      </c>
      <c r="Q1109" t="s">
        <v>2890</v>
      </c>
      <c r="R1109" t="s">
        <v>33</v>
      </c>
      <c r="S1109">
        <v>2022</v>
      </c>
      <c r="Y1109">
        <v>2614</v>
      </c>
    </row>
    <row r="1110" spans="1:25" s="2" customFormat="1" x14ac:dyDescent="0.3">
      <c r="A1110" t="s">
        <v>30</v>
      </c>
      <c r="B1110" t="s">
        <v>1309</v>
      </c>
      <c r="C1110" t="s">
        <v>1399</v>
      </c>
      <c r="D1110" t="s">
        <v>1398</v>
      </c>
      <c r="E1110" t="s">
        <v>50</v>
      </c>
      <c r="F1110"/>
      <c r="G1110"/>
      <c r="H1110"/>
      <c r="I1110"/>
      <c r="J1110"/>
      <c r="K1110"/>
      <c r="L1110" t="s">
        <v>2790</v>
      </c>
      <c r="M1110"/>
      <c r="N1110"/>
      <c r="O1110"/>
      <c r="P1110"/>
      <c r="Q1110" t="s">
        <v>2890</v>
      </c>
      <c r="R1110" t="s">
        <v>33</v>
      </c>
      <c r="S1110">
        <v>2022</v>
      </c>
      <c r="T1110"/>
      <c r="U1110"/>
      <c r="V1110"/>
      <c r="W1110"/>
      <c r="X1110"/>
      <c r="Y1110">
        <v>2615</v>
      </c>
    </row>
    <row r="1111" spans="1:25" x14ac:dyDescent="0.3">
      <c r="A1111" t="s">
        <v>182</v>
      </c>
      <c r="B1111" t="s">
        <v>1309</v>
      </c>
      <c r="C1111" t="s">
        <v>1403</v>
      </c>
      <c r="D1111"/>
      <c r="E1111" t="s">
        <v>34</v>
      </c>
      <c r="F1111" t="s">
        <v>1404</v>
      </c>
      <c r="G1111" t="s">
        <v>464</v>
      </c>
      <c r="H1111" t="s">
        <v>2831</v>
      </c>
      <c r="I1111" t="s">
        <v>36</v>
      </c>
      <c r="L1111" t="s">
        <v>2790</v>
      </c>
      <c r="Q1111" t="s">
        <v>2890</v>
      </c>
      <c r="R1111" t="s">
        <v>33</v>
      </c>
      <c r="S1111">
        <v>2022</v>
      </c>
      <c r="U1111" t="s">
        <v>2832</v>
      </c>
      <c r="Y1111">
        <v>2616</v>
      </c>
    </row>
    <row r="1112" spans="1:25" x14ac:dyDescent="0.3">
      <c r="A1112" t="s">
        <v>182</v>
      </c>
      <c r="B1112" t="s">
        <v>1309</v>
      </c>
      <c r="C1112" t="s">
        <v>1405</v>
      </c>
      <c r="D1112"/>
      <c r="E1112" t="s">
        <v>34</v>
      </c>
      <c r="F1112" t="s">
        <v>1406</v>
      </c>
      <c r="G1112" t="s">
        <v>464</v>
      </c>
      <c r="H1112" t="s">
        <v>2833</v>
      </c>
      <c r="I1112" t="s">
        <v>36</v>
      </c>
      <c r="L1112" t="s">
        <v>2790</v>
      </c>
      <c r="Q1112" t="s">
        <v>2890</v>
      </c>
      <c r="R1112" t="s">
        <v>33</v>
      </c>
      <c r="S1112">
        <v>2022</v>
      </c>
      <c r="U1112" t="s">
        <v>2834</v>
      </c>
      <c r="Y1112">
        <v>2617</v>
      </c>
    </row>
    <row r="1113" spans="1:25" x14ac:dyDescent="0.3">
      <c r="A1113" t="s">
        <v>182</v>
      </c>
      <c r="B1113" t="s">
        <v>1309</v>
      </c>
      <c r="C1113" t="s">
        <v>1407</v>
      </c>
      <c r="D1113"/>
      <c r="E1113" t="s">
        <v>34</v>
      </c>
      <c r="F1113" t="s">
        <v>1409</v>
      </c>
      <c r="G1113" t="s">
        <v>48</v>
      </c>
      <c r="H1113" t="s">
        <v>1408</v>
      </c>
      <c r="I1113" t="s">
        <v>36</v>
      </c>
      <c r="L1113" t="s">
        <v>2790</v>
      </c>
      <c r="Q1113" t="s">
        <v>2890</v>
      </c>
      <c r="R1113" t="s">
        <v>33</v>
      </c>
      <c r="S1113">
        <v>2022</v>
      </c>
      <c r="U1113" t="s">
        <v>1410</v>
      </c>
      <c r="W1113" t="s">
        <v>2566</v>
      </c>
      <c r="X1113" t="s">
        <v>2567</v>
      </c>
      <c r="Y1113">
        <v>2618</v>
      </c>
    </row>
    <row r="1114" spans="1:25" x14ac:dyDescent="0.3">
      <c r="A1114" t="s">
        <v>182</v>
      </c>
      <c r="B1114" t="s">
        <v>1309</v>
      </c>
      <c r="C1114" t="s">
        <v>1407</v>
      </c>
      <c r="D1114" t="s">
        <v>69</v>
      </c>
      <c r="E1114" t="s">
        <v>50</v>
      </c>
      <c r="L1114" t="s">
        <v>2790</v>
      </c>
      <c r="Q1114" t="s">
        <v>2890</v>
      </c>
      <c r="R1114" t="s">
        <v>33</v>
      </c>
      <c r="S1114">
        <v>2022</v>
      </c>
      <c r="Y1114">
        <v>2619</v>
      </c>
    </row>
    <row r="1115" spans="1:25" x14ac:dyDescent="0.3">
      <c r="A1115" t="s">
        <v>182</v>
      </c>
      <c r="B1115" t="s">
        <v>1309</v>
      </c>
      <c r="C1115" t="s">
        <v>1407</v>
      </c>
      <c r="D1115" t="s">
        <v>990</v>
      </c>
      <c r="E1115" t="s">
        <v>50</v>
      </c>
      <c r="L1115" t="s">
        <v>2790</v>
      </c>
      <c r="Q1115" t="s">
        <v>2890</v>
      </c>
      <c r="R1115" t="s">
        <v>33</v>
      </c>
      <c r="S1115">
        <v>2022</v>
      </c>
      <c r="Y1115">
        <v>2620</v>
      </c>
    </row>
    <row r="1116" spans="1:25" x14ac:dyDescent="0.3">
      <c r="A1116" t="s">
        <v>182</v>
      </c>
      <c r="B1116" t="s">
        <v>1309</v>
      </c>
      <c r="C1116" t="s">
        <v>1407</v>
      </c>
      <c r="D1116">
        <v>1</v>
      </c>
      <c r="E1116" t="s">
        <v>50</v>
      </c>
      <c r="L1116" t="s">
        <v>2790</v>
      </c>
      <c r="Q1116" t="s">
        <v>2890</v>
      </c>
      <c r="R1116" t="s">
        <v>33</v>
      </c>
      <c r="S1116">
        <v>2022</v>
      </c>
      <c r="Y1116">
        <v>2621</v>
      </c>
    </row>
    <row r="1117" spans="1:25" x14ac:dyDescent="0.3">
      <c r="A1117" t="s">
        <v>182</v>
      </c>
      <c r="B1117" t="s">
        <v>1309</v>
      </c>
      <c r="C1117" t="s">
        <v>1407</v>
      </c>
      <c r="D1117">
        <v>2</v>
      </c>
      <c r="E1117" t="s">
        <v>50</v>
      </c>
      <c r="L1117" t="s">
        <v>2790</v>
      </c>
      <c r="Q1117" t="s">
        <v>2890</v>
      </c>
      <c r="R1117" t="s">
        <v>33</v>
      </c>
      <c r="S1117">
        <v>2022</v>
      </c>
      <c r="Y1117">
        <v>2622</v>
      </c>
    </row>
    <row r="1118" spans="1:25" x14ac:dyDescent="0.3">
      <c r="A1118" t="s">
        <v>182</v>
      </c>
      <c r="B1118" t="s">
        <v>1309</v>
      </c>
      <c r="C1118" t="s">
        <v>1407</v>
      </c>
      <c r="D1118">
        <v>3</v>
      </c>
      <c r="E1118" t="s">
        <v>50</v>
      </c>
      <c r="L1118" t="s">
        <v>2790</v>
      </c>
      <c r="Q1118" t="s">
        <v>2890</v>
      </c>
      <c r="R1118" t="s">
        <v>33</v>
      </c>
      <c r="S1118">
        <v>2022</v>
      </c>
      <c r="Y1118">
        <v>2623</v>
      </c>
    </row>
    <row r="1119" spans="1:25" s="2" customFormat="1" x14ac:dyDescent="0.3">
      <c r="A1119" t="s">
        <v>182</v>
      </c>
      <c r="B1119" t="s">
        <v>1309</v>
      </c>
      <c r="C1119" t="s">
        <v>1407</v>
      </c>
      <c r="D1119">
        <v>4</v>
      </c>
      <c r="E1119" t="s">
        <v>50</v>
      </c>
      <c r="F1119"/>
      <c r="G1119"/>
      <c r="H1119"/>
      <c r="I1119"/>
      <c r="J1119"/>
      <c r="K1119"/>
      <c r="L1119" t="s">
        <v>2790</v>
      </c>
      <c r="M1119"/>
      <c r="N1119"/>
      <c r="O1119"/>
      <c r="P1119"/>
      <c r="Q1119" t="s">
        <v>2890</v>
      </c>
      <c r="R1119" t="s">
        <v>33</v>
      </c>
      <c r="S1119">
        <v>2022</v>
      </c>
      <c r="T1119"/>
      <c r="U1119"/>
      <c r="V1119"/>
      <c r="W1119"/>
      <c r="X1119"/>
      <c r="Y1119">
        <v>2624</v>
      </c>
    </row>
    <row r="1120" spans="1:25" x14ac:dyDescent="0.3">
      <c r="A1120" t="s">
        <v>182</v>
      </c>
      <c r="B1120" t="s">
        <v>1309</v>
      </c>
      <c r="C1120" t="s">
        <v>1411</v>
      </c>
      <c r="D1120"/>
      <c r="E1120" t="s">
        <v>34</v>
      </c>
      <c r="F1120" t="s">
        <v>1413</v>
      </c>
      <c r="G1120" t="s">
        <v>48</v>
      </c>
      <c r="H1120" t="s">
        <v>1412</v>
      </c>
      <c r="I1120" t="s">
        <v>36</v>
      </c>
      <c r="L1120" t="s">
        <v>2790</v>
      </c>
      <c r="Q1120" t="s">
        <v>2890</v>
      </c>
      <c r="R1120" t="s">
        <v>33</v>
      </c>
      <c r="S1120">
        <v>2022</v>
      </c>
      <c r="U1120" t="s">
        <v>1414</v>
      </c>
      <c r="Y1120">
        <v>2625</v>
      </c>
    </row>
    <row r="1121" spans="1:25" x14ac:dyDescent="0.3">
      <c r="A1121" t="s">
        <v>182</v>
      </c>
      <c r="B1121" t="s">
        <v>1309</v>
      </c>
      <c r="C1121" t="s">
        <v>1411</v>
      </c>
      <c r="D1121" t="s">
        <v>69</v>
      </c>
      <c r="E1121" t="s">
        <v>50</v>
      </c>
      <c r="L1121" t="s">
        <v>2790</v>
      </c>
      <c r="Q1121" t="s">
        <v>2890</v>
      </c>
      <c r="R1121" t="s">
        <v>33</v>
      </c>
      <c r="S1121">
        <v>2022</v>
      </c>
      <c r="Y1121">
        <v>2626</v>
      </c>
    </row>
    <row r="1122" spans="1:25" x14ac:dyDescent="0.3">
      <c r="A1122" t="s">
        <v>182</v>
      </c>
      <c r="B1122" t="s">
        <v>1309</v>
      </c>
      <c r="C1122" t="s">
        <v>1411</v>
      </c>
      <c r="D1122" t="s">
        <v>990</v>
      </c>
      <c r="E1122" t="s">
        <v>50</v>
      </c>
      <c r="L1122" t="s">
        <v>2790</v>
      </c>
      <c r="Q1122" t="s">
        <v>2890</v>
      </c>
      <c r="R1122" t="s">
        <v>33</v>
      </c>
      <c r="S1122">
        <v>2022</v>
      </c>
      <c r="Y1122">
        <v>2627</v>
      </c>
    </row>
    <row r="1123" spans="1:25" s="2" customFormat="1" x14ac:dyDescent="0.3">
      <c r="A1123" t="s">
        <v>182</v>
      </c>
      <c r="B1123" t="s">
        <v>1309</v>
      </c>
      <c r="C1123" t="s">
        <v>1411</v>
      </c>
      <c r="D1123">
        <v>0</v>
      </c>
      <c r="E1123" t="s">
        <v>50</v>
      </c>
      <c r="F1123"/>
      <c r="G1123"/>
      <c r="H1123"/>
      <c r="I1123"/>
      <c r="J1123"/>
      <c r="K1123"/>
      <c r="L1123" t="s">
        <v>2790</v>
      </c>
      <c r="M1123"/>
      <c r="N1123"/>
      <c r="O1123"/>
      <c r="P1123"/>
      <c r="Q1123" t="s">
        <v>2890</v>
      </c>
      <c r="R1123" t="s">
        <v>33</v>
      </c>
      <c r="S1123">
        <v>2022</v>
      </c>
      <c r="T1123"/>
      <c r="U1123"/>
      <c r="V1123"/>
      <c r="W1123"/>
      <c r="X1123"/>
      <c r="Y1123">
        <v>2628</v>
      </c>
    </row>
    <row r="1124" spans="1:25" s="2" customFormat="1" x14ac:dyDescent="0.3">
      <c r="A1124" t="s">
        <v>182</v>
      </c>
      <c r="B1124" t="s">
        <v>1309</v>
      </c>
      <c r="C1124" t="s">
        <v>1411</v>
      </c>
      <c r="D1124" t="s">
        <v>1415</v>
      </c>
      <c r="E1124" t="s">
        <v>50</v>
      </c>
      <c r="F1124"/>
      <c r="G1124"/>
      <c r="H1124"/>
      <c r="I1124"/>
      <c r="J1124"/>
      <c r="K1124"/>
      <c r="L1124" t="s">
        <v>2790</v>
      </c>
      <c r="M1124"/>
      <c r="N1124"/>
      <c r="O1124"/>
      <c r="P1124"/>
      <c r="Q1124" t="s">
        <v>2890</v>
      </c>
      <c r="R1124" t="s">
        <v>33</v>
      </c>
      <c r="S1124">
        <v>2022</v>
      </c>
      <c r="T1124"/>
      <c r="U1124"/>
      <c r="V1124"/>
      <c r="W1124"/>
      <c r="X1124"/>
      <c r="Y1124">
        <v>2629</v>
      </c>
    </row>
    <row r="1125" spans="1:25" x14ac:dyDescent="0.3">
      <c r="A1125" t="s">
        <v>182</v>
      </c>
      <c r="B1125" t="s">
        <v>1309</v>
      </c>
      <c r="C1125" t="s">
        <v>1411</v>
      </c>
      <c r="D1125" t="s">
        <v>1416</v>
      </c>
      <c r="E1125" t="s">
        <v>50</v>
      </c>
      <c r="L1125" t="s">
        <v>2790</v>
      </c>
      <c r="Q1125" t="s">
        <v>2890</v>
      </c>
      <c r="R1125" t="s">
        <v>33</v>
      </c>
      <c r="S1125">
        <v>2022</v>
      </c>
      <c r="Y1125">
        <v>2630</v>
      </c>
    </row>
    <row r="1126" spans="1:25" s="2" customFormat="1" x14ac:dyDescent="0.3">
      <c r="A1126" t="s">
        <v>182</v>
      </c>
      <c r="B1126" t="s">
        <v>1309</v>
      </c>
      <c r="C1126" t="s">
        <v>1411</v>
      </c>
      <c r="D1126" t="s">
        <v>1417</v>
      </c>
      <c r="E1126" t="s">
        <v>50</v>
      </c>
      <c r="F1126"/>
      <c r="G1126"/>
      <c r="H1126"/>
      <c r="I1126"/>
      <c r="J1126"/>
      <c r="K1126"/>
      <c r="L1126" t="s">
        <v>2790</v>
      </c>
      <c r="M1126"/>
      <c r="N1126"/>
      <c r="O1126"/>
      <c r="P1126"/>
      <c r="Q1126" t="s">
        <v>2890</v>
      </c>
      <c r="R1126" t="s">
        <v>33</v>
      </c>
      <c r="S1126">
        <v>2022</v>
      </c>
      <c r="T1126"/>
      <c r="U1126"/>
      <c r="V1126"/>
      <c r="W1126"/>
      <c r="X1126"/>
      <c r="Y1126">
        <v>2631</v>
      </c>
    </row>
    <row r="1127" spans="1:25" x14ac:dyDescent="0.3">
      <c r="A1127" t="s">
        <v>182</v>
      </c>
      <c r="B1127" t="s">
        <v>1309</v>
      </c>
      <c r="C1127" t="s">
        <v>1411</v>
      </c>
      <c r="D1127" t="s">
        <v>1418</v>
      </c>
      <c r="E1127" t="s">
        <v>50</v>
      </c>
      <c r="L1127" t="s">
        <v>2790</v>
      </c>
      <c r="Q1127" t="s">
        <v>2890</v>
      </c>
      <c r="R1127" t="s">
        <v>33</v>
      </c>
      <c r="S1127">
        <v>2022</v>
      </c>
      <c r="Y1127">
        <v>2632</v>
      </c>
    </row>
    <row r="1128" spans="1:25" x14ac:dyDescent="0.3">
      <c r="A1128" t="s">
        <v>182</v>
      </c>
      <c r="B1128" t="s">
        <v>1309</v>
      </c>
      <c r="C1128" t="s">
        <v>1411</v>
      </c>
      <c r="D1128" t="s">
        <v>1419</v>
      </c>
      <c r="E1128" t="s">
        <v>50</v>
      </c>
      <c r="L1128" t="s">
        <v>2790</v>
      </c>
      <c r="Q1128" t="s">
        <v>2890</v>
      </c>
      <c r="R1128" t="s">
        <v>33</v>
      </c>
      <c r="S1128">
        <v>2022</v>
      </c>
      <c r="Y1128">
        <v>2633</v>
      </c>
    </row>
    <row r="1129" spans="1:25" x14ac:dyDescent="0.3">
      <c r="A1129" t="s">
        <v>182</v>
      </c>
      <c r="B1129" t="s">
        <v>1309</v>
      </c>
      <c r="C1129" t="s">
        <v>1411</v>
      </c>
      <c r="D1129" t="s">
        <v>1420</v>
      </c>
      <c r="E1129" t="s">
        <v>50</v>
      </c>
      <c r="L1129" t="s">
        <v>2790</v>
      </c>
      <c r="Q1129" t="s">
        <v>2890</v>
      </c>
      <c r="R1129" t="s">
        <v>33</v>
      </c>
      <c r="S1129">
        <v>2022</v>
      </c>
      <c r="Y1129">
        <v>2634</v>
      </c>
    </row>
    <row r="1130" spans="1:25" x14ac:dyDescent="0.3">
      <c r="A1130" t="s">
        <v>182</v>
      </c>
      <c r="B1130" t="s">
        <v>1309</v>
      </c>
      <c r="C1130" t="s">
        <v>1411</v>
      </c>
      <c r="D1130" t="s">
        <v>1421</v>
      </c>
      <c r="E1130" t="s">
        <v>50</v>
      </c>
      <c r="L1130" t="s">
        <v>2790</v>
      </c>
      <c r="Q1130" t="s">
        <v>2890</v>
      </c>
      <c r="R1130" t="s">
        <v>33</v>
      </c>
      <c r="S1130">
        <v>2022</v>
      </c>
      <c r="Y1130">
        <v>2635</v>
      </c>
    </row>
    <row r="1131" spans="1:25" x14ac:dyDescent="0.3">
      <c r="A1131" t="s">
        <v>182</v>
      </c>
      <c r="B1131" t="s">
        <v>1309</v>
      </c>
      <c r="C1131" t="s">
        <v>1411</v>
      </c>
      <c r="D1131" t="s">
        <v>1422</v>
      </c>
      <c r="E1131" t="s">
        <v>50</v>
      </c>
      <c r="L1131" t="s">
        <v>2790</v>
      </c>
      <c r="Q1131" t="s">
        <v>2890</v>
      </c>
      <c r="R1131" t="s">
        <v>33</v>
      </c>
      <c r="S1131">
        <v>2022</v>
      </c>
      <c r="Y1131">
        <v>2636</v>
      </c>
    </row>
    <row r="1132" spans="1:25" x14ac:dyDescent="0.3">
      <c r="A1132" t="s">
        <v>182</v>
      </c>
      <c r="B1132" t="s">
        <v>1309</v>
      </c>
      <c r="C1132" t="s">
        <v>1411</v>
      </c>
      <c r="D1132" t="s">
        <v>1423</v>
      </c>
      <c r="E1132" t="s">
        <v>50</v>
      </c>
      <c r="L1132" t="s">
        <v>2790</v>
      </c>
      <c r="Q1132" t="s">
        <v>2890</v>
      </c>
      <c r="R1132" t="s">
        <v>33</v>
      </c>
      <c r="S1132">
        <v>2022</v>
      </c>
      <c r="Y1132">
        <v>2637</v>
      </c>
    </row>
    <row r="1133" spans="1:25" x14ac:dyDescent="0.3">
      <c r="A1133" t="s">
        <v>182</v>
      </c>
      <c r="B1133" t="s">
        <v>1309</v>
      </c>
      <c r="C1133" t="s">
        <v>1411</v>
      </c>
      <c r="D1133" t="s">
        <v>1424</v>
      </c>
      <c r="E1133" t="s">
        <v>50</v>
      </c>
      <c r="L1133" t="s">
        <v>2790</v>
      </c>
      <c r="Q1133" t="s">
        <v>2890</v>
      </c>
      <c r="R1133" t="s">
        <v>33</v>
      </c>
      <c r="S1133">
        <v>2022</v>
      </c>
      <c r="Y1133">
        <v>2638</v>
      </c>
    </row>
    <row r="1134" spans="1:25" x14ac:dyDescent="0.3">
      <c r="A1134" t="s">
        <v>182</v>
      </c>
      <c r="B1134" t="s">
        <v>1309</v>
      </c>
      <c r="C1134" t="s">
        <v>1411</v>
      </c>
      <c r="D1134" t="s">
        <v>1425</v>
      </c>
      <c r="E1134" t="s">
        <v>50</v>
      </c>
      <c r="L1134" t="s">
        <v>2790</v>
      </c>
      <c r="Q1134" t="s">
        <v>2890</v>
      </c>
      <c r="R1134" t="s">
        <v>33</v>
      </c>
      <c r="S1134">
        <v>2022</v>
      </c>
      <c r="Y1134">
        <v>2639</v>
      </c>
    </row>
    <row r="1135" spans="1:25" x14ac:dyDescent="0.3">
      <c r="A1135" t="s">
        <v>182</v>
      </c>
      <c r="B1135" t="s">
        <v>1309</v>
      </c>
      <c r="C1135" t="s">
        <v>1411</v>
      </c>
      <c r="D1135" t="s">
        <v>1426</v>
      </c>
      <c r="E1135" t="s">
        <v>50</v>
      </c>
      <c r="L1135" t="s">
        <v>2790</v>
      </c>
      <c r="Q1135" t="s">
        <v>2890</v>
      </c>
      <c r="R1135" t="s">
        <v>33</v>
      </c>
      <c r="S1135">
        <v>2022</v>
      </c>
      <c r="Y1135">
        <v>2640</v>
      </c>
    </row>
    <row r="1136" spans="1:25" x14ac:dyDescent="0.3">
      <c r="A1136" t="s">
        <v>182</v>
      </c>
      <c r="B1136" t="s">
        <v>1309</v>
      </c>
      <c r="C1136" t="s">
        <v>1411</v>
      </c>
      <c r="D1136" t="s">
        <v>1427</v>
      </c>
      <c r="E1136" t="s">
        <v>50</v>
      </c>
      <c r="L1136" t="s">
        <v>2790</v>
      </c>
      <c r="Q1136" t="s">
        <v>2890</v>
      </c>
      <c r="R1136" t="s">
        <v>33</v>
      </c>
      <c r="S1136">
        <v>2022</v>
      </c>
      <c r="Y1136">
        <v>2641</v>
      </c>
    </row>
    <row r="1137" spans="1:25" x14ac:dyDescent="0.3">
      <c r="A1137" t="s">
        <v>182</v>
      </c>
      <c r="B1137" t="s">
        <v>1309</v>
      </c>
      <c r="C1137" t="s">
        <v>1411</v>
      </c>
      <c r="D1137" t="s">
        <v>1428</v>
      </c>
      <c r="E1137" t="s">
        <v>50</v>
      </c>
      <c r="L1137" t="s">
        <v>2790</v>
      </c>
      <c r="Q1137" t="s">
        <v>2890</v>
      </c>
      <c r="R1137" t="s">
        <v>33</v>
      </c>
      <c r="S1137">
        <v>2022</v>
      </c>
      <c r="Y1137">
        <v>2642</v>
      </c>
    </row>
    <row r="1138" spans="1:25" x14ac:dyDescent="0.3">
      <c r="A1138" t="s">
        <v>182</v>
      </c>
      <c r="B1138" t="s">
        <v>1309</v>
      </c>
      <c r="C1138" t="s">
        <v>1411</v>
      </c>
      <c r="D1138" t="s">
        <v>1429</v>
      </c>
      <c r="E1138" t="s">
        <v>50</v>
      </c>
      <c r="L1138" t="s">
        <v>2790</v>
      </c>
      <c r="Q1138" t="s">
        <v>2890</v>
      </c>
      <c r="R1138" t="s">
        <v>33</v>
      </c>
      <c r="S1138">
        <v>2022</v>
      </c>
      <c r="Y1138">
        <v>2643</v>
      </c>
    </row>
    <row r="1139" spans="1:25" x14ac:dyDescent="0.3">
      <c r="A1139" t="s">
        <v>182</v>
      </c>
      <c r="B1139" t="s">
        <v>1309</v>
      </c>
      <c r="C1139" t="s">
        <v>1411</v>
      </c>
      <c r="D1139" t="s">
        <v>1430</v>
      </c>
      <c r="E1139" t="s">
        <v>50</v>
      </c>
      <c r="L1139" t="s">
        <v>2790</v>
      </c>
      <c r="Q1139" t="s">
        <v>2890</v>
      </c>
      <c r="R1139" t="s">
        <v>33</v>
      </c>
      <c r="S1139">
        <v>2022</v>
      </c>
      <c r="Y1139">
        <v>2644</v>
      </c>
    </row>
    <row r="1140" spans="1:25" x14ac:dyDescent="0.3">
      <c r="A1140" t="s">
        <v>182</v>
      </c>
      <c r="B1140" t="s">
        <v>1309</v>
      </c>
      <c r="C1140" t="s">
        <v>1411</v>
      </c>
      <c r="D1140" t="s">
        <v>1431</v>
      </c>
      <c r="E1140" t="s">
        <v>50</v>
      </c>
      <c r="L1140" t="s">
        <v>2790</v>
      </c>
      <c r="Q1140" t="s">
        <v>2890</v>
      </c>
      <c r="R1140" t="s">
        <v>33</v>
      </c>
      <c r="S1140">
        <v>2022</v>
      </c>
      <c r="Y1140">
        <v>2645</v>
      </c>
    </row>
    <row r="1141" spans="1:25" x14ac:dyDescent="0.3">
      <c r="A1141" t="s">
        <v>182</v>
      </c>
      <c r="B1141" t="s">
        <v>1309</v>
      </c>
      <c r="C1141" t="s">
        <v>1432</v>
      </c>
      <c r="D1141"/>
      <c r="E1141" t="s">
        <v>34</v>
      </c>
      <c r="F1141" t="s">
        <v>1434</v>
      </c>
      <c r="G1141" t="s">
        <v>48</v>
      </c>
      <c r="H1141" t="s">
        <v>1433</v>
      </c>
      <c r="I1141" t="s">
        <v>36</v>
      </c>
      <c r="L1141" t="s">
        <v>2790</v>
      </c>
      <c r="Q1141" t="s">
        <v>2890</v>
      </c>
      <c r="R1141" t="s">
        <v>33</v>
      </c>
      <c r="S1141">
        <v>2022</v>
      </c>
      <c r="U1141" t="s">
        <v>1435</v>
      </c>
      <c r="Y1141">
        <v>2646</v>
      </c>
    </row>
    <row r="1142" spans="1:25" x14ac:dyDescent="0.3">
      <c r="A1142" t="s">
        <v>182</v>
      </c>
      <c r="B1142" t="s">
        <v>1309</v>
      </c>
      <c r="C1142" t="s">
        <v>1432</v>
      </c>
      <c r="D1142" t="s">
        <v>69</v>
      </c>
      <c r="E1142" t="s">
        <v>50</v>
      </c>
      <c r="L1142" t="s">
        <v>2790</v>
      </c>
      <c r="Q1142" t="s">
        <v>2890</v>
      </c>
      <c r="R1142" t="s">
        <v>33</v>
      </c>
      <c r="S1142">
        <v>2022</v>
      </c>
      <c r="Y1142">
        <v>2647</v>
      </c>
    </row>
    <row r="1143" spans="1:25" x14ac:dyDescent="0.3">
      <c r="A1143" t="s">
        <v>182</v>
      </c>
      <c r="B1143" t="s">
        <v>1309</v>
      </c>
      <c r="C1143" t="s">
        <v>1432</v>
      </c>
      <c r="D1143" t="s">
        <v>990</v>
      </c>
      <c r="E1143" t="s">
        <v>50</v>
      </c>
      <c r="L1143" t="s">
        <v>2790</v>
      </c>
      <c r="Q1143" t="s">
        <v>2890</v>
      </c>
      <c r="R1143" t="s">
        <v>33</v>
      </c>
      <c r="S1143">
        <v>2022</v>
      </c>
      <c r="Y1143">
        <v>2648</v>
      </c>
    </row>
    <row r="1144" spans="1:25" x14ac:dyDescent="0.3">
      <c r="A1144" t="s">
        <v>182</v>
      </c>
      <c r="B1144" t="s">
        <v>1309</v>
      </c>
      <c r="C1144" t="s">
        <v>1432</v>
      </c>
      <c r="D1144">
        <v>1</v>
      </c>
      <c r="E1144" t="s">
        <v>50</v>
      </c>
      <c r="L1144" t="s">
        <v>2790</v>
      </c>
      <c r="Q1144" t="s">
        <v>2890</v>
      </c>
      <c r="R1144" t="s">
        <v>33</v>
      </c>
      <c r="S1144">
        <v>2022</v>
      </c>
      <c r="Y1144">
        <v>2649</v>
      </c>
    </row>
    <row r="1145" spans="1:25" x14ac:dyDescent="0.3">
      <c r="A1145" t="s">
        <v>182</v>
      </c>
      <c r="B1145" t="s">
        <v>1309</v>
      </c>
      <c r="C1145" t="s">
        <v>1432</v>
      </c>
      <c r="D1145">
        <v>2</v>
      </c>
      <c r="E1145" t="s">
        <v>50</v>
      </c>
      <c r="L1145" t="s">
        <v>2790</v>
      </c>
      <c r="Q1145" t="s">
        <v>2890</v>
      </c>
      <c r="R1145" t="s">
        <v>33</v>
      </c>
      <c r="S1145">
        <v>2022</v>
      </c>
      <c r="Y1145">
        <v>2650</v>
      </c>
    </row>
    <row r="1146" spans="1:25" x14ac:dyDescent="0.3">
      <c r="A1146" t="s">
        <v>182</v>
      </c>
      <c r="B1146" t="s">
        <v>1309</v>
      </c>
      <c r="C1146" t="s">
        <v>1432</v>
      </c>
      <c r="D1146">
        <v>3</v>
      </c>
      <c r="E1146" t="s">
        <v>50</v>
      </c>
      <c r="L1146" t="s">
        <v>2790</v>
      </c>
      <c r="Q1146" t="s">
        <v>2890</v>
      </c>
      <c r="R1146" t="s">
        <v>33</v>
      </c>
      <c r="S1146">
        <v>2022</v>
      </c>
      <c r="Y1146">
        <v>2651</v>
      </c>
    </row>
    <row r="1147" spans="1:25" x14ac:dyDescent="0.3">
      <c r="A1147" t="s">
        <v>182</v>
      </c>
      <c r="B1147" t="s">
        <v>1309</v>
      </c>
      <c r="C1147" t="s">
        <v>1432</v>
      </c>
      <c r="D1147">
        <v>4</v>
      </c>
      <c r="E1147" t="s">
        <v>50</v>
      </c>
      <c r="L1147" t="s">
        <v>2790</v>
      </c>
      <c r="Q1147" t="s">
        <v>2890</v>
      </c>
      <c r="R1147" t="s">
        <v>33</v>
      </c>
      <c r="S1147">
        <v>2022</v>
      </c>
      <c r="Y1147">
        <v>2652</v>
      </c>
    </row>
    <row r="1148" spans="1:25" x14ac:dyDescent="0.3">
      <c r="A1148" t="s">
        <v>182</v>
      </c>
      <c r="B1148" t="s">
        <v>1309</v>
      </c>
      <c r="C1148" t="s">
        <v>1432</v>
      </c>
      <c r="D1148">
        <v>5</v>
      </c>
      <c r="E1148" t="s">
        <v>50</v>
      </c>
      <c r="L1148" t="s">
        <v>2790</v>
      </c>
      <c r="Q1148" t="s">
        <v>2890</v>
      </c>
      <c r="R1148" t="s">
        <v>33</v>
      </c>
      <c r="S1148">
        <v>2022</v>
      </c>
      <c r="Y1148">
        <v>2653</v>
      </c>
    </row>
    <row r="1149" spans="1:25" x14ac:dyDescent="0.3">
      <c r="A1149" t="s">
        <v>182</v>
      </c>
      <c r="B1149" t="s">
        <v>1309</v>
      </c>
      <c r="C1149" t="s">
        <v>1432</v>
      </c>
      <c r="D1149" t="s">
        <v>1436</v>
      </c>
      <c r="E1149" t="s">
        <v>50</v>
      </c>
      <c r="L1149" t="s">
        <v>2790</v>
      </c>
      <c r="Q1149" t="s">
        <v>2890</v>
      </c>
      <c r="R1149" t="s">
        <v>33</v>
      </c>
      <c r="S1149">
        <v>2022</v>
      </c>
      <c r="Y1149">
        <v>2654</v>
      </c>
    </row>
    <row r="1150" spans="1:25" x14ac:dyDescent="0.3">
      <c r="A1150" t="s">
        <v>182</v>
      </c>
      <c r="B1150" t="s">
        <v>1309</v>
      </c>
      <c r="C1150" t="s">
        <v>1432</v>
      </c>
      <c r="D1150" t="s">
        <v>857</v>
      </c>
      <c r="E1150" t="s">
        <v>50</v>
      </c>
      <c r="L1150" t="s">
        <v>2790</v>
      </c>
      <c r="Q1150" t="s">
        <v>2890</v>
      </c>
      <c r="R1150" t="s">
        <v>33</v>
      </c>
      <c r="S1150">
        <v>2022</v>
      </c>
      <c r="Y1150">
        <v>2655</v>
      </c>
    </row>
    <row r="1151" spans="1:25" x14ac:dyDescent="0.3">
      <c r="A1151" t="s">
        <v>182</v>
      </c>
      <c r="B1151" t="s">
        <v>1309</v>
      </c>
      <c r="C1151" t="s">
        <v>1432</v>
      </c>
      <c r="D1151" t="s">
        <v>858</v>
      </c>
      <c r="E1151" t="s">
        <v>50</v>
      </c>
      <c r="L1151" t="s">
        <v>2790</v>
      </c>
      <c r="Q1151" t="s">
        <v>2890</v>
      </c>
      <c r="R1151" t="s">
        <v>33</v>
      </c>
      <c r="S1151">
        <v>2022</v>
      </c>
      <c r="Y1151">
        <v>2656</v>
      </c>
    </row>
    <row r="1152" spans="1:25" x14ac:dyDescent="0.3">
      <c r="A1152" t="s">
        <v>182</v>
      </c>
      <c r="B1152" t="s">
        <v>1309</v>
      </c>
      <c r="C1152" t="s">
        <v>1432</v>
      </c>
      <c r="D1152" t="s">
        <v>859</v>
      </c>
      <c r="E1152" t="s">
        <v>50</v>
      </c>
      <c r="L1152" t="s">
        <v>2790</v>
      </c>
      <c r="Q1152" t="s">
        <v>2890</v>
      </c>
      <c r="R1152" t="s">
        <v>33</v>
      </c>
      <c r="S1152">
        <v>2022</v>
      </c>
      <c r="Y1152">
        <v>2657</v>
      </c>
    </row>
    <row r="1153" spans="1:25" x14ac:dyDescent="0.3">
      <c r="A1153" t="s">
        <v>182</v>
      </c>
      <c r="B1153" t="s">
        <v>1309</v>
      </c>
      <c r="C1153" t="s">
        <v>1437</v>
      </c>
      <c r="D1153"/>
      <c r="E1153" t="s">
        <v>34</v>
      </c>
      <c r="F1153" t="s">
        <v>1439</v>
      </c>
      <c r="G1153" t="s">
        <v>48</v>
      </c>
      <c r="H1153" t="s">
        <v>1438</v>
      </c>
      <c r="I1153" t="s">
        <v>36</v>
      </c>
      <c r="L1153" t="s">
        <v>2790</v>
      </c>
      <c r="Q1153" t="s">
        <v>2890</v>
      </c>
      <c r="R1153" t="s">
        <v>33</v>
      </c>
      <c r="S1153">
        <v>2022</v>
      </c>
      <c r="U1153" t="s">
        <v>1440</v>
      </c>
      <c r="Y1153">
        <v>2658</v>
      </c>
    </row>
    <row r="1154" spans="1:25" x14ac:dyDescent="0.3">
      <c r="A1154" t="s">
        <v>182</v>
      </c>
      <c r="B1154" t="s">
        <v>1309</v>
      </c>
      <c r="C1154" t="s">
        <v>1437</v>
      </c>
      <c r="D1154" t="s">
        <v>69</v>
      </c>
      <c r="E1154" t="s">
        <v>50</v>
      </c>
      <c r="L1154" t="s">
        <v>2790</v>
      </c>
      <c r="Q1154" t="s">
        <v>2890</v>
      </c>
      <c r="R1154" t="s">
        <v>33</v>
      </c>
      <c r="S1154">
        <v>2022</v>
      </c>
      <c r="Y1154">
        <v>2659</v>
      </c>
    </row>
    <row r="1155" spans="1:25" x14ac:dyDescent="0.3">
      <c r="A1155" t="s">
        <v>182</v>
      </c>
      <c r="B1155" t="s">
        <v>1309</v>
      </c>
      <c r="C1155" t="s">
        <v>1437</v>
      </c>
      <c r="D1155" t="s">
        <v>990</v>
      </c>
      <c r="E1155" t="s">
        <v>50</v>
      </c>
      <c r="L1155" t="s">
        <v>2790</v>
      </c>
      <c r="Q1155" t="s">
        <v>2890</v>
      </c>
      <c r="R1155" t="s">
        <v>33</v>
      </c>
      <c r="S1155">
        <v>2022</v>
      </c>
      <c r="Y1155">
        <v>2660</v>
      </c>
    </row>
    <row r="1156" spans="1:25" x14ac:dyDescent="0.3">
      <c r="A1156" t="s">
        <v>182</v>
      </c>
      <c r="B1156" t="s">
        <v>1309</v>
      </c>
      <c r="C1156" t="s">
        <v>1437</v>
      </c>
      <c r="D1156">
        <v>1</v>
      </c>
      <c r="E1156" t="s">
        <v>50</v>
      </c>
      <c r="L1156" t="s">
        <v>2790</v>
      </c>
      <c r="Q1156" t="s">
        <v>2890</v>
      </c>
      <c r="R1156" t="s">
        <v>33</v>
      </c>
      <c r="S1156">
        <v>2022</v>
      </c>
      <c r="Y1156">
        <v>2661</v>
      </c>
    </row>
    <row r="1157" spans="1:25" x14ac:dyDescent="0.3">
      <c r="A1157" t="s">
        <v>182</v>
      </c>
      <c r="B1157" t="s">
        <v>1309</v>
      </c>
      <c r="C1157" t="s">
        <v>1437</v>
      </c>
      <c r="D1157">
        <v>2</v>
      </c>
      <c r="E1157" t="s">
        <v>50</v>
      </c>
      <c r="L1157" t="s">
        <v>2790</v>
      </c>
      <c r="Q1157" t="s">
        <v>2890</v>
      </c>
      <c r="R1157" t="s">
        <v>33</v>
      </c>
      <c r="S1157">
        <v>2022</v>
      </c>
      <c r="Y1157">
        <v>2662</v>
      </c>
    </row>
    <row r="1158" spans="1:25" x14ac:dyDescent="0.3">
      <c r="A1158" t="s">
        <v>182</v>
      </c>
      <c r="B1158" t="s">
        <v>1309</v>
      </c>
      <c r="C1158" t="s">
        <v>1437</v>
      </c>
      <c r="D1158">
        <v>3</v>
      </c>
      <c r="E1158" t="s">
        <v>50</v>
      </c>
      <c r="L1158" t="s">
        <v>2790</v>
      </c>
      <c r="Q1158" t="s">
        <v>2890</v>
      </c>
      <c r="R1158" t="s">
        <v>33</v>
      </c>
      <c r="S1158">
        <v>2022</v>
      </c>
      <c r="Y1158">
        <v>2663</v>
      </c>
    </row>
    <row r="1159" spans="1:25" x14ac:dyDescent="0.3">
      <c r="A1159" t="s">
        <v>182</v>
      </c>
      <c r="B1159" t="s">
        <v>1309</v>
      </c>
      <c r="C1159" t="s">
        <v>1437</v>
      </c>
      <c r="D1159">
        <v>4</v>
      </c>
      <c r="E1159" t="s">
        <v>50</v>
      </c>
      <c r="L1159" t="s">
        <v>2790</v>
      </c>
      <c r="Q1159" t="s">
        <v>2890</v>
      </c>
      <c r="R1159" t="s">
        <v>33</v>
      </c>
      <c r="S1159">
        <v>2022</v>
      </c>
      <c r="Y1159">
        <v>2664</v>
      </c>
    </row>
    <row r="1160" spans="1:25" x14ac:dyDescent="0.3">
      <c r="A1160" t="s">
        <v>182</v>
      </c>
      <c r="B1160" t="s">
        <v>1309</v>
      </c>
      <c r="C1160" t="s">
        <v>1437</v>
      </c>
      <c r="D1160">
        <v>5</v>
      </c>
      <c r="E1160" t="s">
        <v>50</v>
      </c>
      <c r="L1160" t="s">
        <v>2790</v>
      </c>
      <c r="Q1160" t="s">
        <v>2890</v>
      </c>
      <c r="R1160" t="s">
        <v>33</v>
      </c>
      <c r="S1160">
        <v>2022</v>
      </c>
      <c r="Y1160">
        <v>2665</v>
      </c>
    </row>
    <row r="1161" spans="1:25" x14ac:dyDescent="0.3">
      <c r="A1161" t="s">
        <v>182</v>
      </c>
      <c r="B1161" t="s">
        <v>1309</v>
      </c>
      <c r="C1161" t="s">
        <v>1441</v>
      </c>
      <c r="D1161"/>
      <c r="E1161" t="s">
        <v>34</v>
      </c>
      <c r="F1161" t="s">
        <v>1443</v>
      </c>
      <c r="G1161" t="s">
        <v>48</v>
      </c>
      <c r="H1161" t="s">
        <v>1442</v>
      </c>
      <c r="I1161" t="s">
        <v>36</v>
      </c>
      <c r="L1161" t="s">
        <v>2790</v>
      </c>
      <c r="Q1161" t="s">
        <v>2890</v>
      </c>
      <c r="R1161" t="s">
        <v>33</v>
      </c>
      <c r="S1161">
        <v>2022</v>
      </c>
      <c r="U1161" t="s">
        <v>1444</v>
      </c>
      <c r="Y1161">
        <v>2666</v>
      </c>
    </row>
    <row r="1162" spans="1:25" x14ac:dyDescent="0.3">
      <c r="A1162" t="s">
        <v>182</v>
      </c>
      <c r="B1162" t="s">
        <v>1309</v>
      </c>
      <c r="C1162" t="s">
        <v>1441</v>
      </c>
      <c r="D1162" t="s">
        <v>69</v>
      </c>
      <c r="E1162" t="s">
        <v>50</v>
      </c>
      <c r="L1162" t="s">
        <v>2790</v>
      </c>
      <c r="Q1162" t="s">
        <v>2890</v>
      </c>
      <c r="R1162" t="s">
        <v>33</v>
      </c>
      <c r="S1162">
        <v>2022</v>
      </c>
      <c r="Y1162">
        <v>2667</v>
      </c>
    </row>
    <row r="1163" spans="1:25" x14ac:dyDescent="0.3">
      <c r="A1163" t="s">
        <v>182</v>
      </c>
      <c r="B1163" t="s">
        <v>1309</v>
      </c>
      <c r="C1163" t="s">
        <v>1441</v>
      </c>
      <c r="D1163" t="s">
        <v>990</v>
      </c>
      <c r="E1163" t="s">
        <v>50</v>
      </c>
      <c r="L1163" t="s">
        <v>2790</v>
      </c>
      <c r="Q1163" t="s">
        <v>2890</v>
      </c>
      <c r="R1163" t="s">
        <v>33</v>
      </c>
      <c r="S1163">
        <v>2022</v>
      </c>
      <c r="Y1163">
        <v>2668</v>
      </c>
    </row>
    <row r="1164" spans="1:25" x14ac:dyDescent="0.3">
      <c r="A1164" t="s">
        <v>182</v>
      </c>
      <c r="B1164" t="s">
        <v>1309</v>
      </c>
      <c r="C1164" t="s">
        <v>1441</v>
      </c>
      <c r="D1164">
        <v>1</v>
      </c>
      <c r="E1164" t="s">
        <v>50</v>
      </c>
      <c r="L1164" t="s">
        <v>2790</v>
      </c>
      <c r="Q1164" t="s">
        <v>2890</v>
      </c>
      <c r="R1164" t="s">
        <v>33</v>
      </c>
      <c r="S1164">
        <v>2022</v>
      </c>
      <c r="Y1164">
        <v>2669</v>
      </c>
    </row>
    <row r="1165" spans="1:25" x14ac:dyDescent="0.3">
      <c r="A1165" t="s">
        <v>182</v>
      </c>
      <c r="B1165" t="s">
        <v>1309</v>
      </c>
      <c r="C1165" t="s">
        <v>1441</v>
      </c>
      <c r="D1165">
        <v>2</v>
      </c>
      <c r="E1165" t="s">
        <v>50</v>
      </c>
      <c r="L1165" t="s">
        <v>2790</v>
      </c>
      <c r="Q1165" t="s">
        <v>2890</v>
      </c>
      <c r="R1165" t="s">
        <v>33</v>
      </c>
      <c r="S1165">
        <v>2022</v>
      </c>
      <c r="Y1165">
        <v>2670</v>
      </c>
    </row>
    <row r="1166" spans="1:25" x14ac:dyDescent="0.3">
      <c r="A1166" t="s">
        <v>182</v>
      </c>
      <c r="B1166" t="s">
        <v>1309</v>
      </c>
      <c r="C1166" t="s">
        <v>1441</v>
      </c>
      <c r="D1166">
        <v>3</v>
      </c>
      <c r="E1166" t="s">
        <v>50</v>
      </c>
      <c r="L1166" t="s">
        <v>2790</v>
      </c>
      <c r="Q1166" t="s">
        <v>2890</v>
      </c>
      <c r="R1166" t="s">
        <v>33</v>
      </c>
      <c r="S1166">
        <v>2022</v>
      </c>
      <c r="Y1166">
        <v>2671</v>
      </c>
    </row>
    <row r="1167" spans="1:25" x14ac:dyDescent="0.3">
      <c r="A1167" t="s">
        <v>182</v>
      </c>
      <c r="B1167" t="s">
        <v>1309</v>
      </c>
      <c r="C1167" t="s">
        <v>1441</v>
      </c>
      <c r="D1167">
        <v>4</v>
      </c>
      <c r="E1167" t="s">
        <v>50</v>
      </c>
      <c r="L1167" t="s">
        <v>2790</v>
      </c>
      <c r="Q1167" t="s">
        <v>2890</v>
      </c>
      <c r="R1167" t="s">
        <v>33</v>
      </c>
      <c r="S1167">
        <v>2022</v>
      </c>
      <c r="Y1167">
        <v>2672</v>
      </c>
    </row>
    <row r="1168" spans="1:25" x14ac:dyDescent="0.3">
      <c r="A1168" t="s">
        <v>182</v>
      </c>
      <c r="B1168" t="s">
        <v>1309</v>
      </c>
      <c r="C1168" t="s">
        <v>1445</v>
      </c>
      <c r="D1168"/>
      <c r="E1168" t="s">
        <v>34</v>
      </c>
      <c r="F1168" t="s">
        <v>1447</v>
      </c>
      <c r="G1168" t="s">
        <v>48</v>
      </c>
      <c r="H1168" t="s">
        <v>1446</v>
      </c>
      <c r="I1168" t="s">
        <v>36</v>
      </c>
      <c r="L1168" t="s">
        <v>2790</v>
      </c>
      <c r="Q1168" t="s">
        <v>2890</v>
      </c>
      <c r="R1168" t="s">
        <v>33</v>
      </c>
      <c r="S1168">
        <v>2022</v>
      </c>
      <c r="U1168" t="s">
        <v>1448</v>
      </c>
      <c r="Y1168">
        <v>2673</v>
      </c>
    </row>
    <row r="1169" spans="1:25" x14ac:dyDescent="0.3">
      <c r="A1169" t="s">
        <v>182</v>
      </c>
      <c r="B1169" t="s">
        <v>1309</v>
      </c>
      <c r="C1169" t="s">
        <v>1445</v>
      </c>
      <c r="D1169" t="s">
        <v>69</v>
      </c>
      <c r="E1169" t="s">
        <v>50</v>
      </c>
      <c r="L1169" t="s">
        <v>2790</v>
      </c>
      <c r="Q1169" t="s">
        <v>2890</v>
      </c>
      <c r="R1169" t="s">
        <v>33</v>
      </c>
      <c r="S1169">
        <v>2022</v>
      </c>
      <c r="Y1169">
        <v>2674</v>
      </c>
    </row>
    <row r="1170" spans="1:25" x14ac:dyDescent="0.3">
      <c r="A1170" t="s">
        <v>182</v>
      </c>
      <c r="B1170" t="s">
        <v>1309</v>
      </c>
      <c r="C1170" t="s">
        <v>1445</v>
      </c>
      <c r="D1170" t="s">
        <v>990</v>
      </c>
      <c r="E1170" t="s">
        <v>50</v>
      </c>
      <c r="L1170" t="s">
        <v>2790</v>
      </c>
      <c r="Q1170" t="s">
        <v>2890</v>
      </c>
      <c r="R1170" t="s">
        <v>33</v>
      </c>
      <c r="S1170">
        <v>2022</v>
      </c>
      <c r="Y1170">
        <v>2675</v>
      </c>
    </row>
    <row r="1171" spans="1:25" x14ac:dyDescent="0.3">
      <c r="A1171" t="s">
        <v>182</v>
      </c>
      <c r="B1171" t="s">
        <v>1309</v>
      </c>
      <c r="C1171" t="s">
        <v>1445</v>
      </c>
      <c r="D1171" t="s">
        <v>1449</v>
      </c>
      <c r="E1171" t="s">
        <v>50</v>
      </c>
      <c r="L1171" t="s">
        <v>2790</v>
      </c>
      <c r="Q1171" t="s">
        <v>2890</v>
      </c>
      <c r="R1171" t="s">
        <v>33</v>
      </c>
      <c r="S1171">
        <v>2022</v>
      </c>
      <c r="Y1171">
        <v>2676</v>
      </c>
    </row>
    <row r="1172" spans="1:25" x14ac:dyDescent="0.3">
      <c r="A1172" t="s">
        <v>182</v>
      </c>
      <c r="B1172" t="s">
        <v>1309</v>
      </c>
      <c r="C1172" t="s">
        <v>1445</v>
      </c>
      <c r="D1172" t="s">
        <v>1450</v>
      </c>
      <c r="E1172" t="s">
        <v>50</v>
      </c>
      <c r="L1172" t="s">
        <v>2790</v>
      </c>
      <c r="Q1172" t="s">
        <v>2890</v>
      </c>
      <c r="R1172" t="s">
        <v>33</v>
      </c>
      <c r="S1172">
        <v>2022</v>
      </c>
      <c r="Y1172">
        <v>2677</v>
      </c>
    </row>
    <row r="1173" spans="1:25" x14ac:dyDescent="0.3">
      <c r="A1173" t="s">
        <v>182</v>
      </c>
      <c r="B1173" t="s">
        <v>1309</v>
      </c>
      <c r="C1173" t="s">
        <v>1445</v>
      </c>
      <c r="D1173" t="s">
        <v>1300</v>
      </c>
      <c r="E1173" t="s">
        <v>50</v>
      </c>
      <c r="L1173" t="s">
        <v>2790</v>
      </c>
      <c r="Q1173" t="s">
        <v>2890</v>
      </c>
      <c r="R1173" t="s">
        <v>33</v>
      </c>
      <c r="S1173">
        <v>2022</v>
      </c>
      <c r="Y1173">
        <v>2678</v>
      </c>
    </row>
    <row r="1174" spans="1:25" x14ac:dyDescent="0.3">
      <c r="A1174" t="s">
        <v>182</v>
      </c>
      <c r="B1174" t="s">
        <v>1309</v>
      </c>
      <c r="C1174" t="s">
        <v>1445</v>
      </c>
      <c r="D1174" t="s">
        <v>1301</v>
      </c>
      <c r="E1174" t="s">
        <v>50</v>
      </c>
      <c r="L1174" t="s">
        <v>2790</v>
      </c>
      <c r="Q1174" t="s">
        <v>2890</v>
      </c>
      <c r="R1174" t="s">
        <v>33</v>
      </c>
      <c r="S1174">
        <v>2022</v>
      </c>
      <c r="Y1174">
        <v>2679</v>
      </c>
    </row>
    <row r="1175" spans="1:25" x14ac:dyDescent="0.3">
      <c r="A1175" t="s">
        <v>182</v>
      </c>
      <c r="B1175" t="s">
        <v>1309</v>
      </c>
      <c r="C1175" t="s">
        <v>1445</v>
      </c>
      <c r="D1175" t="s">
        <v>1302</v>
      </c>
      <c r="E1175" t="s">
        <v>50</v>
      </c>
      <c r="L1175" t="s">
        <v>2790</v>
      </c>
      <c r="Q1175" t="s">
        <v>2890</v>
      </c>
      <c r="R1175" t="s">
        <v>33</v>
      </c>
      <c r="S1175">
        <v>2022</v>
      </c>
      <c r="Y1175">
        <v>2680</v>
      </c>
    </row>
    <row r="1176" spans="1:25" x14ac:dyDescent="0.3">
      <c r="A1176" t="s">
        <v>182</v>
      </c>
      <c r="B1176" t="s">
        <v>1309</v>
      </c>
      <c r="C1176" t="s">
        <v>1445</v>
      </c>
      <c r="D1176" t="s">
        <v>1303</v>
      </c>
      <c r="E1176" t="s">
        <v>50</v>
      </c>
      <c r="L1176" t="s">
        <v>2790</v>
      </c>
      <c r="Q1176" t="s">
        <v>2890</v>
      </c>
      <c r="R1176" t="s">
        <v>33</v>
      </c>
      <c r="S1176">
        <v>2022</v>
      </c>
      <c r="Y1176">
        <v>2681</v>
      </c>
    </row>
    <row r="1177" spans="1:25" x14ac:dyDescent="0.3">
      <c r="A1177" t="s">
        <v>182</v>
      </c>
      <c r="B1177" t="s">
        <v>1309</v>
      </c>
      <c r="C1177" t="s">
        <v>1445</v>
      </c>
      <c r="D1177" t="s">
        <v>1304</v>
      </c>
      <c r="E1177" t="s">
        <v>50</v>
      </c>
      <c r="L1177" t="s">
        <v>2790</v>
      </c>
      <c r="Q1177" t="s">
        <v>2890</v>
      </c>
      <c r="R1177" t="s">
        <v>33</v>
      </c>
      <c r="S1177">
        <v>2022</v>
      </c>
      <c r="Y1177">
        <v>2682</v>
      </c>
    </row>
    <row r="1178" spans="1:25" x14ac:dyDescent="0.3">
      <c r="A1178" t="s">
        <v>182</v>
      </c>
      <c r="B1178" t="s">
        <v>1309</v>
      </c>
      <c r="C1178" t="s">
        <v>1451</v>
      </c>
      <c r="D1178"/>
      <c r="E1178" t="s">
        <v>34</v>
      </c>
      <c r="F1178" t="s">
        <v>1453</v>
      </c>
      <c r="G1178" t="s">
        <v>48</v>
      </c>
      <c r="H1178" t="s">
        <v>1452</v>
      </c>
      <c r="I1178" t="s">
        <v>36</v>
      </c>
      <c r="L1178" t="s">
        <v>2790</v>
      </c>
      <c r="Q1178" t="s">
        <v>2890</v>
      </c>
      <c r="R1178" t="s">
        <v>33</v>
      </c>
      <c r="S1178">
        <v>2022</v>
      </c>
      <c r="U1178" t="s">
        <v>1454</v>
      </c>
      <c r="W1178" t="s">
        <v>2568</v>
      </c>
      <c r="X1178" t="s">
        <v>2569</v>
      </c>
      <c r="Y1178">
        <v>2683</v>
      </c>
    </row>
    <row r="1179" spans="1:25" x14ac:dyDescent="0.3">
      <c r="A1179" t="s">
        <v>182</v>
      </c>
      <c r="B1179" t="s">
        <v>1309</v>
      </c>
      <c r="C1179" t="s">
        <v>1451</v>
      </c>
      <c r="D1179" t="s">
        <v>69</v>
      </c>
      <c r="E1179" t="s">
        <v>50</v>
      </c>
      <c r="L1179" t="s">
        <v>2790</v>
      </c>
      <c r="Q1179" t="s">
        <v>2890</v>
      </c>
      <c r="R1179" t="s">
        <v>33</v>
      </c>
      <c r="S1179">
        <v>2022</v>
      </c>
      <c r="Y1179">
        <v>2684</v>
      </c>
    </row>
    <row r="1180" spans="1:25" x14ac:dyDescent="0.3">
      <c r="A1180" t="s">
        <v>182</v>
      </c>
      <c r="B1180" t="s">
        <v>1309</v>
      </c>
      <c r="C1180" t="s">
        <v>1451</v>
      </c>
      <c r="D1180" t="s">
        <v>990</v>
      </c>
      <c r="E1180" t="s">
        <v>50</v>
      </c>
      <c r="L1180" t="s">
        <v>2790</v>
      </c>
      <c r="Q1180" t="s">
        <v>2890</v>
      </c>
      <c r="R1180" t="s">
        <v>33</v>
      </c>
      <c r="S1180">
        <v>2022</v>
      </c>
      <c r="Y1180">
        <v>2685</v>
      </c>
    </row>
    <row r="1181" spans="1:25" x14ac:dyDescent="0.3">
      <c r="A1181" t="s">
        <v>182</v>
      </c>
      <c r="B1181" t="s">
        <v>1309</v>
      </c>
      <c r="C1181" t="s">
        <v>1451</v>
      </c>
      <c r="D1181" t="s">
        <v>1305</v>
      </c>
      <c r="E1181" t="s">
        <v>50</v>
      </c>
      <c r="L1181" t="s">
        <v>2790</v>
      </c>
      <c r="Q1181" t="s">
        <v>2890</v>
      </c>
      <c r="R1181" t="s">
        <v>33</v>
      </c>
      <c r="S1181">
        <v>2022</v>
      </c>
      <c r="Y1181">
        <v>2686</v>
      </c>
    </row>
    <row r="1182" spans="1:25" x14ac:dyDescent="0.3">
      <c r="A1182" t="s">
        <v>182</v>
      </c>
      <c r="B1182" t="s">
        <v>1309</v>
      </c>
      <c r="C1182" t="s">
        <v>1451</v>
      </c>
      <c r="D1182" t="s">
        <v>1306</v>
      </c>
      <c r="E1182" t="s">
        <v>50</v>
      </c>
      <c r="L1182" t="s">
        <v>2790</v>
      </c>
      <c r="Q1182" t="s">
        <v>2890</v>
      </c>
      <c r="R1182" t="s">
        <v>33</v>
      </c>
      <c r="S1182">
        <v>2022</v>
      </c>
      <c r="Y1182">
        <v>2687</v>
      </c>
    </row>
    <row r="1183" spans="1:25" x14ac:dyDescent="0.3">
      <c r="A1183" t="s">
        <v>182</v>
      </c>
      <c r="B1183" t="s">
        <v>1309</v>
      </c>
      <c r="C1183" t="s">
        <v>1451</v>
      </c>
      <c r="D1183" t="s">
        <v>1307</v>
      </c>
      <c r="E1183" t="s">
        <v>50</v>
      </c>
      <c r="L1183" t="s">
        <v>2790</v>
      </c>
      <c r="Q1183" t="s">
        <v>2890</v>
      </c>
      <c r="R1183" t="s">
        <v>33</v>
      </c>
      <c r="S1183">
        <v>2022</v>
      </c>
      <c r="Y1183">
        <v>2688</v>
      </c>
    </row>
    <row r="1184" spans="1:25" x14ac:dyDescent="0.3">
      <c r="A1184" t="s">
        <v>182</v>
      </c>
      <c r="B1184" t="s">
        <v>1309</v>
      </c>
      <c r="C1184" t="s">
        <v>1451</v>
      </c>
      <c r="D1184" t="s">
        <v>1308</v>
      </c>
      <c r="E1184" t="s">
        <v>50</v>
      </c>
      <c r="L1184" t="s">
        <v>2790</v>
      </c>
      <c r="Q1184" t="s">
        <v>2890</v>
      </c>
      <c r="R1184" t="s">
        <v>33</v>
      </c>
      <c r="S1184">
        <v>2022</v>
      </c>
      <c r="Y1184">
        <v>2689</v>
      </c>
    </row>
    <row r="1185" spans="1:25" x14ac:dyDescent="0.3">
      <c r="A1185" s="2" t="s">
        <v>30</v>
      </c>
      <c r="B1185" s="2" t="s">
        <v>1455</v>
      </c>
      <c r="C1185" s="2"/>
      <c r="D1185" s="2"/>
      <c r="E1185" s="2" t="s">
        <v>31</v>
      </c>
      <c r="F1185" s="2" t="s">
        <v>1455</v>
      </c>
      <c r="G1185" s="2"/>
      <c r="H1185" s="2"/>
      <c r="I1185" s="2" t="s">
        <v>498</v>
      </c>
      <c r="J1185" s="2"/>
      <c r="K1185" s="2"/>
      <c r="L1185" s="2" t="s">
        <v>2790</v>
      </c>
      <c r="M1185" s="2" t="s">
        <v>39</v>
      </c>
      <c r="N1185" s="2"/>
      <c r="O1185" s="2"/>
      <c r="P1185" s="2"/>
      <c r="Q1185" s="2" t="s">
        <v>2889</v>
      </c>
      <c r="R1185" s="2" t="s">
        <v>33</v>
      </c>
      <c r="S1185" s="2">
        <v>2022</v>
      </c>
      <c r="T1185" s="2"/>
      <c r="U1185" s="2" t="s">
        <v>1455</v>
      </c>
      <c r="V1185" s="2" t="s">
        <v>2515</v>
      </c>
      <c r="W1185" s="2"/>
      <c r="X1185" s="2"/>
      <c r="Y1185" s="2">
        <v>2690</v>
      </c>
    </row>
    <row r="1186" spans="1:25" x14ac:dyDescent="0.3">
      <c r="A1186" t="s">
        <v>30</v>
      </c>
      <c r="B1186" t="s">
        <v>1455</v>
      </c>
      <c r="C1186" t="s">
        <v>1457</v>
      </c>
      <c r="D1186"/>
      <c r="E1186" t="s">
        <v>34</v>
      </c>
      <c r="F1186" t="s">
        <v>1459</v>
      </c>
      <c r="G1186" t="s">
        <v>40</v>
      </c>
      <c r="H1186" t="s">
        <v>1458</v>
      </c>
      <c r="I1186" t="s">
        <v>36</v>
      </c>
      <c r="J1186" t="s">
        <v>42</v>
      </c>
      <c r="K1186" t="s">
        <v>38</v>
      </c>
      <c r="L1186" t="s">
        <v>2790</v>
      </c>
      <c r="Q1186" t="s">
        <v>2890</v>
      </c>
      <c r="R1186" t="s">
        <v>33</v>
      </c>
      <c r="S1186">
        <v>2022</v>
      </c>
      <c r="U1186" t="s">
        <v>1460</v>
      </c>
      <c r="Y1186">
        <v>2766</v>
      </c>
    </row>
    <row r="1187" spans="1:25" x14ac:dyDescent="0.3">
      <c r="A1187" t="s">
        <v>182</v>
      </c>
      <c r="B1187" t="s">
        <v>1455</v>
      </c>
      <c r="C1187" t="s">
        <v>1461</v>
      </c>
      <c r="D1187"/>
      <c r="E1187" t="s">
        <v>34</v>
      </c>
      <c r="F1187" t="s">
        <v>1463</v>
      </c>
      <c r="G1187" t="s">
        <v>464</v>
      </c>
      <c r="H1187" t="s">
        <v>1462</v>
      </c>
      <c r="I1187" t="s">
        <v>36</v>
      </c>
      <c r="L1187" t="s">
        <v>2790</v>
      </c>
      <c r="Q1187" t="s">
        <v>2890</v>
      </c>
      <c r="R1187" t="s">
        <v>33</v>
      </c>
      <c r="S1187">
        <v>2022</v>
      </c>
      <c r="U1187" t="s">
        <v>2835</v>
      </c>
      <c r="Y1187">
        <v>2767</v>
      </c>
    </row>
    <row r="1188" spans="1:25" x14ac:dyDescent="0.3">
      <c r="A1188" s="2" t="s">
        <v>30</v>
      </c>
      <c r="B1188" s="2" t="s">
        <v>1464</v>
      </c>
      <c r="C1188" s="2"/>
      <c r="D1188" s="2"/>
      <c r="E1188" s="2" t="s">
        <v>31</v>
      </c>
      <c r="F1188" s="2" t="s">
        <v>1464</v>
      </c>
      <c r="G1188" s="2"/>
      <c r="H1188" s="2"/>
      <c r="I1188" s="2" t="s">
        <v>498</v>
      </c>
      <c r="J1188" s="2"/>
      <c r="K1188" s="2"/>
      <c r="L1188" s="2" t="s">
        <v>2790</v>
      </c>
      <c r="M1188" s="2" t="s">
        <v>39</v>
      </c>
      <c r="N1188" s="2"/>
      <c r="O1188" s="2"/>
      <c r="P1188" s="2"/>
      <c r="Q1188" s="2" t="s">
        <v>2889</v>
      </c>
      <c r="R1188" s="2" t="s">
        <v>33</v>
      </c>
      <c r="S1188" s="2">
        <v>2022</v>
      </c>
      <c r="T1188" s="2"/>
      <c r="U1188" s="2" t="s">
        <v>1464</v>
      </c>
      <c r="V1188" s="2" t="s">
        <v>2515</v>
      </c>
      <c r="W1188" s="2"/>
      <c r="X1188" s="2"/>
      <c r="Y1188" s="2">
        <v>2768</v>
      </c>
    </row>
    <row r="1189" spans="1:25" x14ac:dyDescent="0.3">
      <c r="A1189" t="s">
        <v>30</v>
      </c>
      <c r="B1189" t="s">
        <v>1464</v>
      </c>
      <c r="C1189" t="s">
        <v>1466</v>
      </c>
      <c r="D1189"/>
      <c r="E1189" t="s">
        <v>34</v>
      </c>
      <c r="F1189" t="s">
        <v>1468</v>
      </c>
      <c r="G1189" t="s">
        <v>40</v>
      </c>
      <c r="H1189" t="s">
        <v>1467</v>
      </c>
      <c r="I1189" t="s">
        <v>36</v>
      </c>
      <c r="J1189" t="s">
        <v>900</v>
      </c>
      <c r="K1189" t="s">
        <v>38</v>
      </c>
      <c r="L1189" t="s">
        <v>2790</v>
      </c>
      <c r="Q1189" t="s">
        <v>2890</v>
      </c>
      <c r="R1189" t="s">
        <v>33</v>
      </c>
      <c r="S1189">
        <v>2022</v>
      </c>
      <c r="U1189" t="s">
        <v>1469</v>
      </c>
      <c r="Y1189">
        <v>2855</v>
      </c>
    </row>
    <row r="1190" spans="1:25" x14ac:dyDescent="0.3">
      <c r="A1190" t="s">
        <v>30</v>
      </c>
      <c r="B1190" t="s">
        <v>1464</v>
      </c>
      <c r="C1190" t="s">
        <v>1470</v>
      </c>
      <c r="D1190"/>
      <c r="E1190" t="s">
        <v>34</v>
      </c>
      <c r="F1190" t="s">
        <v>1472</v>
      </c>
      <c r="G1190" t="s">
        <v>40</v>
      </c>
      <c r="H1190" t="s">
        <v>1471</v>
      </c>
      <c r="I1190" t="s">
        <v>36</v>
      </c>
      <c r="J1190" t="s">
        <v>42</v>
      </c>
      <c r="K1190" t="s">
        <v>47</v>
      </c>
      <c r="L1190" t="s">
        <v>2790</v>
      </c>
      <c r="Q1190" t="s">
        <v>2890</v>
      </c>
      <c r="R1190" t="s">
        <v>33</v>
      </c>
      <c r="S1190">
        <v>2022</v>
      </c>
      <c r="U1190" t="s">
        <v>1473</v>
      </c>
      <c r="Y1190">
        <v>2856</v>
      </c>
    </row>
    <row r="1191" spans="1:25" x14ac:dyDescent="0.3">
      <c r="A1191" t="s">
        <v>182</v>
      </c>
      <c r="B1191" t="s">
        <v>1464</v>
      </c>
      <c r="C1191" t="s">
        <v>1474</v>
      </c>
      <c r="D1191"/>
      <c r="E1191" t="s">
        <v>34</v>
      </c>
      <c r="F1191" t="s">
        <v>1477</v>
      </c>
      <c r="G1191" t="s">
        <v>1476</v>
      </c>
      <c r="H1191" t="s">
        <v>1475</v>
      </c>
      <c r="I1191" t="s">
        <v>36</v>
      </c>
      <c r="L1191" t="s">
        <v>2790</v>
      </c>
      <c r="Q1191" t="s">
        <v>2890</v>
      </c>
      <c r="R1191" t="s">
        <v>33</v>
      </c>
      <c r="S1191">
        <v>2022</v>
      </c>
      <c r="U1191" t="s">
        <v>2836</v>
      </c>
      <c r="Y1191">
        <v>2857</v>
      </c>
    </row>
    <row r="1192" spans="1:25" x14ac:dyDescent="0.3">
      <c r="A1192" s="2" t="s">
        <v>30</v>
      </c>
      <c r="B1192" s="2" t="s">
        <v>1478</v>
      </c>
      <c r="C1192" s="2"/>
      <c r="D1192" s="2"/>
      <c r="E1192" s="2" t="s">
        <v>31</v>
      </c>
      <c r="F1192" s="2" t="s">
        <v>1478</v>
      </c>
      <c r="G1192" s="2"/>
      <c r="H1192" s="2"/>
      <c r="I1192" s="2" t="s">
        <v>1740</v>
      </c>
      <c r="J1192" s="2"/>
      <c r="K1192" s="2"/>
      <c r="L1192" s="2" t="s">
        <v>2790</v>
      </c>
      <c r="M1192" s="2" t="s">
        <v>39</v>
      </c>
      <c r="N1192" s="2"/>
      <c r="O1192" s="2"/>
      <c r="P1192" s="2"/>
      <c r="Q1192" s="2" t="s">
        <v>2889</v>
      </c>
      <c r="R1192" s="2" t="s">
        <v>33</v>
      </c>
      <c r="S1192" s="2">
        <v>2022</v>
      </c>
      <c r="T1192" s="2"/>
      <c r="U1192" s="2" t="s">
        <v>1478</v>
      </c>
      <c r="V1192" s="2" t="s">
        <v>2489</v>
      </c>
      <c r="W1192" s="2"/>
      <c r="X1192" s="2"/>
      <c r="Y1192" s="2">
        <v>3029</v>
      </c>
    </row>
    <row r="1193" spans="1:25" x14ac:dyDescent="0.3">
      <c r="A1193" t="s">
        <v>30</v>
      </c>
      <c r="B1193" t="s">
        <v>1478</v>
      </c>
      <c r="C1193" t="s">
        <v>1480</v>
      </c>
      <c r="D1193"/>
      <c r="E1193" t="s">
        <v>34</v>
      </c>
      <c r="F1193" t="s">
        <v>1482</v>
      </c>
      <c r="G1193" t="s">
        <v>48</v>
      </c>
      <c r="H1193" t="s">
        <v>1481</v>
      </c>
      <c r="I1193" t="s">
        <v>36</v>
      </c>
      <c r="J1193" t="s">
        <v>37</v>
      </c>
      <c r="K1193" t="s">
        <v>38</v>
      </c>
      <c r="L1193" t="s">
        <v>2790</v>
      </c>
      <c r="Q1193" t="s">
        <v>2890</v>
      </c>
      <c r="R1193" t="s">
        <v>33</v>
      </c>
      <c r="S1193">
        <v>2022</v>
      </c>
      <c r="U1193" t="s">
        <v>1483</v>
      </c>
      <c r="Y1193">
        <v>3123</v>
      </c>
    </row>
    <row r="1194" spans="1:25" x14ac:dyDescent="0.3">
      <c r="A1194" t="s">
        <v>30</v>
      </c>
      <c r="B1194" t="s">
        <v>1478</v>
      </c>
      <c r="C1194" t="s">
        <v>1480</v>
      </c>
      <c r="D1194" t="s">
        <v>69</v>
      </c>
      <c r="E1194" t="s">
        <v>50</v>
      </c>
      <c r="L1194" t="s">
        <v>2790</v>
      </c>
      <c r="Q1194" t="s">
        <v>2890</v>
      </c>
      <c r="R1194" t="s">
        <v>33</v>
      </c>
      <c r="S1194">
        <v>2022</v>
      </c>
      <c r="Y1194">
        <v>3124</v>
      </c>
    </row>
    <row r="1195" spans="1:25" x14ac:dyDescent="0.3">
      <c r="A1195" t="s">
        <v>30</v>
      </c>
      <c r="B1195" t="s">
        <v>1478</v>
      </c>
      <c r="C1195" t="s">
        <v>1480</v>
      </c>
      <c r="D1195" t="s">
        <v>990</v>
      </c>
      <c r="E1195" t="s">
        <v>50</v>
      </c>
      <c r="L1195" t="s">
        <v>2790</v>
      </c>
      <c r="Q1195" t="s">
        <v>2890</v>
      </c>
      <c r="R1195" t="s">
        <v>33</v>
      </c>
      <c r="S1195">
        <v>2022</v>
      </c>
      <c r="Y1195">
        <v>3125</v>
      </c>
    </row>
    <row r="1196" spans="1:25" x14ac:dyDescent="0.3">
      <c r="A1196" t="s">
        <v>30</v>
      </c>
      <c r="B1196" t="s">
        <v>1478</v>
      </c>
      <c r="C1196" t="s">
        <v>1480</v>
      </c>
      <c r="D1196" t="s">
        <v>1484</v>
      </c>
      <c r="E1196" t="s">
        <v>50</v>
      </c>
      <c r="L1196" t="s">
        <v>2790</v>
      </c>
      <c r="Q1196" t="s">
        <v>2890</v>
      </c>
      <c r="R1196" t="s">
        <v>33</v>
      </c>
      <c r="S1196">
        <v>2022</v>
      </c>
      <c r="Y1196">
        <v>3126</v>
      </c>
    </row>
    <row r="1197" spans="1:25" x14ac:dyDescent="0.3">
      <c r="A1197" t="s">
        <v>30</v>
      </c>
      <c r="B1197" t="s">
        <v>1478</v>
      </c>
      <c r="C1197" t="s">
        <v>1480</v>
      </c>
      <c r="D1197" t="s">
        <v>551</v>
      </c>
      <c r="E1197" t="s">
        <v>50</v>
      </c>
      <c r="L1197" t="s">
        <v>2790</v>
      </c>
      <c r="Q1197" t="s">
        <v>2890</v>
      </c>
      <c r="R1197" t="s">
        <v>33</v>
      </c>
      <c r="S1197">
        <v>2022</v>
      </c>
      <c r="Y1197">
        <v>3127</v>
      </c>
    </row>
    <row r="1198" spans="1:25" x14ac:dyDescent="0.3">
      <c r="A1198" t="s">
        <v>30</v>
      </c>
      <c r="B1198" t="s">
        <v>1478</v>
      </c>
      <c r="C1198" t="s">
        <v>1480</v>
      </c>
      <c r="D1198" t="s">
        <v>1485</v>
      </c>
      <c r="E1198" t="s">
        <v>50</v>
      </c>
      <c r="L1198" t="s">
        <v>2790</v>
      </c>
      <c r="Q1198" t="s">
        <v>2890</v>
      </c>
      <c r="R1198" t="s">
        <v>33</v>
      </c>
      <c r="S1198">
        <v>2022</v>
      </c>
      <c r="Y1198">
        <v>3128</v>
      </c>
    </row>
    <row r="1199" spans="1:25" x14ac:dyDescent="0.3">
      <c r="A1199" t="s">
        <v>182</v>
      </c>
      <c r="B1199" t="s">
        <v>1478</v>
      </c>
      <c r="C1199" t="s">
        <v>1486</v>
      </c>
      <c r="D1199"/>
      <c r="E1199" t="s">
        <v>34</v>
      </c>
      <c r="F1199" t="s">
        <v>1488</v>
      </c>
      <c r="G1199" t="s">
        <v>48</v>
      </c>
      <c r="H1199" t="s">
        <v>1487</v>
      </c>
      <c r="I1199" t="s">
        <v>36</v>
      </c>
      <c r="L1199" t="s">
        <v>2790</v>
      </c>
      <c r="Q1199" t="s">
        <v>2890</v>
      </c>
      <c r="R1199" t="s">
        <v>33</v>
      </c>
      <c r="S1199">
        <v>2022</v>
      </c>
      <c r="U1199" t="s">
        <v>1489</v>
      </c>
      <c r="Y1199">
        <v>3129</v>
      </c>
    </row>
    <row r="1200" spans="1:25" x14ac:dyDescent="0.3">
      <c r="A1200" t="s">
        <v>182</v>
      </c>
      <c r="B1200" t="s">
        <v>1478</v>
      </c>
      <c r="C1200" t="s">
        <v>1486</v>
      </c>
      <c r="D1200" t="s">
        <v>69</v>
      </c>
      <c r="E1200" t="s">
        <v>50</v>
      </c>
      <c r="L1200" t="s">
        <v>2790</v>
      </c>
      <c r="Q1200" t="s">
        <v>2890</v>
      </c>
      <c r="R1200" t="s">
        <v>33</v>
      </c>
      <c r="S1200">
        <v>2022</v>
      </c>
      <c r="Y1200">
        <v>3130</v>
      </c>
    </row>
    <row r="1201" spans="1:25" x14ac:dyDescent="0.3">
      <c r="A1201" t="s">
        <v>182</v>
      </c>
      <c r="B1201" t="s">
        <v>1478</v>
      </c>
      <c r="C1201" t="s">
        <v>1486</v>
      </c>
      <c r="D1201" t="s">
        <v>990</v>
      </c>
      <c r="E1201" t="s">
        <v>50</v>
      </c>
      <c r="L1201" t="s">
        <v>2790</v>
      </c>
      <c r="Q1201" t="s">
        <v>2890</v>
      </c>
      <c r="R1201" t="s">
        <v>33</v>
      </c>
      <c r="S1201">
        <v>2022</v>
      </c>
      <c r="Y1201">
        <v>3131</v>
      </c>
    </row>
    <row r="1202" spans="1:25" x14ac:dyDescent="0.3">
      <c r="A1202" t="s">
        <v>182</v>
      </c>
      <c r="B1202" t="s">
        <v>1478</v>
      </c>
      <c r="C1202" t="s">
        <v>1486</v>
      </c>
      <c r="D1202" t="s">
        <v>1490</v>
      </c>
      <c r="E1202" t="s">
        <v>50</v>
      </c>
      <c r="L1202" t="s">
        <v>2790</v>
      </c>
      <c r="Q1202" t="s">
        <v>2890</v>
      </c>
      <c r="R1202" t="s">
        <v>33</v>
      </c>
      <c r="S1202">
        <v>2022</v>
      </c>
      <c r="Y1202">
        <v>3132</v>
      </c>
    </row>
    <row r="1203" spans="1:25" x14ac:dyDescent="0.3">
      <c r="A1203" t="s">
        <v>182</v>
      </c>
      <c r="B1203" t="s">
        <v>1478</v>
      </c>
      <c r="C1203" t="s">
        <v>1486</v>
      </c>
      <c r="D1203" t="s">
        <v>1491</v>
      </c>
      <c r="E1203" t="s">
        <v>50</v>
      </c>
      <c r="L1203" t="s">
        <v>2790</v>
      </c>
      <c r="Q1203" t="s">
        <v>2890</v>
      </c>
      <c r="R1203" t="s">
        <v>33</v>
      </c>
      <c r="S1203">
        <v>2022</v>
      </c>
      <c r="Y1203">
        <v>3133</v>
      </c>
    </row>
    <row r="1204" spans="1:25" x14ac:dyDescent="0.3">
      <c r="A1204" t="s">
        <v>182</v>
      </c>
      <c r="B1204" t="s">
        <v>1478</v>
      </c>
      <c r="C1204" t="s">
        <v>1486</v>
      </c>
      <c r="D1204" t="s">
        <v>1493</v>
      </c>
      <c r="E1204" t="s">
        <v>50</v>
      </c>
      <c r="L1204" t="s">
        <v>2790</v>
      </c>
      <c r="Q1204" t="s">
        <v>2890</v>
      </c>
      <c r="R1204" t="s">
        <v>33</v>
      </c>
      <c r="S1204">
        <v>2022</v>
      </c>
      <c r="Y1204">
        <v>3134</v>
      </c>
    </row>
    <row r="1205" spans="1:25" x14ac:dyDescent="0.3">
      <c r="A1205" t="s">
        <v>182</v>
      </c>
      <c r="B1205" t="s">
        <v>1478</v>
      </c>
      <c r="C1205" t="s">
        <v>1486</v>
      </c>
      <c r="D1205" t="s">
        <v>1492</v>
      </c>
      <c r="E1205" t="s">
        <v>50</v>
      </c>
      <c r="L1205" t="s">
        <v>2790</v>
      </c>
      <c r="Q1205" t="s">
        <v>2890</v>
      </c>
      <c r="R1205" t="s">
        <v>33</v>
      </c>
      <c r="S1205">
        <v>2022</v>
      </c>
      <c r="Y1205">
        <v>3135</v>
      </c>
    </row>
    <row r="1206" spans="1:25" x14ac:dyDescent="0.3">
      <c r="A1206" t="s">
        <v>182</v>
      </c>
      <c r="B1206" t="s">
        <v>1478</v>
      </c>
      <c r="C1206" t="s">
        <v>1494</v>
      </c>
      <c r="D1206"/>
      <c r="E1206" t="s">
        <v>34</v>
      </c>
      <c r="F1206" t="s">
        <v>1496</v>
      </c>
      <c r="G1206" t="s">
        <v>48</v>
      </c>
      <c r="H1206" t="s">
        <v>1495</v>
      </c>
      <c r="I1206" t="s">
        <v>36</v>
      </c>
      <c r="L1206" t="s">
        <v>2790</v>
      </c>
      <c r="Q1206" t="s">
        <v>2890</v>
      </c>
      <c r="R1206" t="s">
        <v>33</v>
      </c>
      <c r="S1206">
        <v>2022</v>
      </c>
      <c r="U1206" t="s">
        <v>1497</v>
      </c>
      <c r="W1206" t="s">
        <v>2570</v>
      </c>
      <c r="X1206" t="s">
        <v>2571</v>
      </c>
      <c r="Y1206">
        <v>3136</v>
      </c>
    </row>
    <row r="1207" spans="1:25" x14ac:dyDescent="0.3">
      <c r="A1207" t="s">
        <v>182</v>
      </c>
      <c r="B1207" t="s">
        <v>1478</v>
      </c>
      <c r="C1207" t="s">
        <v>1494</v>
      </c>
      <c r="D1207" t="s">
        <v>69</v>
      </c>
      <c r="E1207" t="s">
        <v>50</v>
      </c>
      <c r="L1207" t="s">
        <v>2790</v>
      </c>
      <c r="Q1207" t="s">
        <v>2890</v>
      </c>
      <c r="R1207" t="s">
        <v>33</v>
      </c>
      <c r="S1207">
        <v>2022</v>
      </c>
      <c r="Y1207">
        <v>3137</v>
      </c>
    </row>
    <row r="1208" spans="1:25" x14ac:dyDescent="0.3">
      <c r="A1208" t="s">
        <v>182</v>
      </c>
      <c r="B1208" t="s">
        <v>1478</v>
      </c>
      <c r="C1208" t="s">
        <v>1494</v>
      </c>
      <c r="D1208" t="s">
        <v>990</v>
      </c>
      <c r="E1208" t="s">
        <v>50</v>
      </c>
      <c r="L1208" t="s">
        <v>2790</v>
      </c>
      <c r="Q1208" t="s">
        <v>2890</v>
      </c>
      <c r="R1208" t="s">
        <v>33</v>
      </c>
      <c r="S1208">
        <v>2022</v>
      </c>
      <c r="Y1208">
        <v>3138</v>
      </c>
    </row>
    <row r="1209" spans="1:25" x14ac:dyDescent="0.3">
      <c r="A1209" t="s">
        <v>182</v>
      </c>
      <c r="B1209" t="s">
        <v>1478</v>
      </c>
      <c r="C1209" t="s">
        <v>1494</v>
      </c>
      <c r="D1209" t="s">
        <v>1498</v>
      </c>
      <c r="E1209" t="s">
        <v>50</v>
      </c>
      <c r="L1209" t="s">
        <v>2790</v>
      </c>
      <c r="Q1209" t="s">
        <v>2890</v>
      </c>
      <c r="R1209" t="s">
        <v>33</v>
      </c>
      <c r="S1209">
        <v>2022</v>
      </c>
      <c r="Y1209">
        <v>3139</v>
      </c>
    </row>
    <row r="1210" spans="1:25" x14ac:dyDescent="0.3">
      <c r="A1210" t="s">
        <v>182</v>
      </c>
      <c r="B1210" t="s">
        <v>1478</v>
      </c>
      <c r="C1210" t="s">
        <v>1494</v>
      </c>
      <c r="D1210" t="s">
        <v>1499</v>
      </c>
      <c r="E1210" t="s">
        <v>50</v>
      </c>
      <c r="L1210" t="s">
        <v>2790</v>
      </c>
      <c r="Q1210" t="s">
        <v>2890</v>
      </c>
      <c r="R1210" t="s">
        <v>33</v>
      </c>
      <c r="S1210">
        <v>2022</v>
      </c>
      <c r="Y1210">
        <v>3140</v>
      </c>
    </row>
    <row r="1211" spans="1:25" x14ac:dyDescent="0.3">
      <c r="A1211" t="s">
        <v>182</v>
      </c>
      <c r="B1211" t="s">
        <v>1478</v>
      </c>
      <c r="C1211" t="s">
        <v>1494</v>
      </c>
      <c r="D1211" t="s">
        <v>1500</v>
      </c>
      <c r="E1211" t="s">
        <v>50</v>
      </c>
      <c r="L1211" t="s">
        <v>2790</v>
      </c>
      <c r="Q1211" t="s">
        <v>2890</v>
      </c>
      <c r="R1211" t="s">
        <v>33</v>
      </c>
      <c r="S1211">
        <v>2022</v>
      </c>
      <c r="Y1211">
        <v>3141</v>
      </c>
    </row>
    <row r="1212" spans="1:25" x14ac:dyDescent="0.3">
      <c r="A1212" t="s">
        <v>182</v>
      </c>
      <c r="B1212" t="s">
        <v>1478</v>
      </c>
      <c r="C1212" t="s">
        <v>1494</v>
      </c>
      <c r="D1212" t="s">
        <v>1501</v>
      </c>
      <c r="E1212" t="s">
        <v>50</v>
      </c>
      <c r="L1212" t="s">
        <v>2790</v>
      </c>
      <c r="Q1212" t="s">
        <v>2890</v>
      </c>
      <c r="R1212" t="s">
        <v>33</v>
      </c>
      <c r="S1212">
        <v>2022</v>
      </c>
      <c r="Y1212">
        <v>3142</v>
      </c>
    </row>
    <row r="1213" spans="1:25" x14ac:dyDescent="0.3">
      <c r="A1213" t="s">
        <v>182</v>
      </c>
      <c r="B1213" t="s">
        <v>1478</v>
      </c>
      <c r="C1213" t="s">
        <v>1502</v>
      </c>
      <c r="D1213"/>
      <c r="E1213" t="s">
        <v>34</v>
      </c>
      <c r="F1213" t="s">
        <v>1504</v>
      </c>
      <c r="G1213" t="s">
        <v>607</v>
      </c>
      <c r="H1213" t="s">
        <v>1503</v>
      </c>
      <c r="I1213" t="s">
        <v>36</v>
      </c>
      <c r="L1213" t="s">
        <v>2790</v>
      </c>
      <c r="Q1213" t="s">
        <v>2890</v>
      </c>
      <c r="R1213" t="s">
        <v>33</v>
      </c>
      <c r="S1213">
        <v>2022</v>
      </c>
      <c r="U1213" t="s">
        <v>2837</v>
      </c>
      <c r="Y1213">
        <v>3143</v>
      </c>
    </row>
    <row r="1214" spans="1:25" x14ac:dyDescent="0.3">
      <c r="A1214" t="s">
        <v>182</v>
      </c>
      <c r="B1214" t="s">
        <v>1478</v>
      </c>
      <c r="C1214" t="s">
        <v>1505</v>
      </c>
      <c r="D1214"/>
      <c r="E1214" t="s">
        <v>34</v>
      </c>
      <c r="F1214" t="s">
        <v>1507</v>
      </c>
      <c r="G1214" t="s">
        <v>607</v>
      </c>
      <c r="H1214" t="s">
        <v>1506</v>
      </c>
      <c r="I1214" t="s">
        <v>36</v>
      </c>
      <c r="L1214" t="s">
        <v>2790</v>
      </c>
      <c r="Q1214" t="s">
        <v>2890</v>
      </c>
      <c r="R1214" t="s">
        <v>33</v>
      </c>
      <c r="S1214">
        <v>2022</v>
      </c>
      <c r="U1214" t="s">
        <v>2838</v>
      </c>
      <c r="W1214" t="s">
        <v>2572</v>
      </c>
      <c r="X1214" t="s">
        <v>2573</v>
      </c>
      <c r="Y1214">
        <v>3144</v>
      </c>
    </row>
    <row r="1215" spans="1:25" x14ac:dyDescent="0.3">
      <c r="A1215" t="s">
        <v>182</v>
      </c>
      <c r="B1215" t="s">
        <v>1478</v>
      </c>
      <c r="C1215" t="s">
        <v>1508</v>
      </c>
      <c r="D1215"/>
      <c r="E1215" t="s">
        <v>34</v>
      </c>
      <c r="F1215" t="s">
        <v>1510</v>
      </c>
      <c r="G1215" t="s">
        <v>48</v>
      </c>
      <c r="H1215" t="s">
        <v>1509</v>
      </c>
      <c r="I1215" t="s">
        <v>36</v>
      </c>
      <c r="L1215" t="s">
        <v>2790</v>
      </c>
      <c r="Q1215" t="s">
        <v>2890</v>
      </c>
      <c r="R1215" t="s">
        <v>33</v>
      </c>
      <c r="S1215">
        <v>2022</v>
      </c>
      <c r="U1215" t="s">
        <v>1511</v>
      </c>
      <c r="Y1215">
        <v>3145</v>
      </c>
    </row>
    <row r="1216" spans="1:25" x14ac:dyDescent="0.3">
      <c r="A1216" t="s">
        <v>182</v>
      </c>
      <c r="B1216" t="s">
        <v>1478</v>
      </c>
      <c r="C1216" t="s">
        <v>1508</v>
      </c>
      <c r="D1216" t="s">
        <v>69</v>
      </c>
      <c r="E1216" t="s">
        <v>50</v>
      </c>
      <c r="H1216" t="s">
        <v>1513</v>
      </c>
      <c r="L1216" t="s">
        <v>2790</v>
      </c>
      <c r="Q1216" t="s">
        <v>2890</v>
      </c>
      <c r="R1216" t="s">
        <v>33</v>
      </c>
      <c r="S1216">
        <v>2022</v>
      </c>
      <c r="Y1216">
        <v>3146</v>
      </c>
    </row>
    <row r="1217" spans="1:25" x14ac:dyDescent="0.3">
      <c r="A1217" t="s">
        <v>182</v>
      </c>
      <c r="B1217" t="s">
        <v>1478</v>
      </c>
      <c r="C1217" t="s">
        <v>1508</v>
      </c>
      <c r="D1217" t="s">
        <v>990</v>
      </c>
      <c r="E1217" t="s">
        <v>50</v>
      </c>
      <c r="H1217" t="s">
        <v>1515</v>
      </c>
      <c r="L1217" t="s">
        <v>2790</v>
      </c>
      <c r="Q1217" t="s">
        <v>2890</v>
      </c>
      <c r="R1217" t="s">
        <v>33</v>
      </c>
      <c r="S1217">
        <v>2022</v>
      </c>
      <c r="Y1217">
        <v>3147</v>
      </c>
    </row>
    <row r="1218" spans="1:25" x14ac:dyDescent="0.3">
      <c r="A1218" t="s">
        <v>182</v>
      </c>
      <c r="B1218" t="s">
        <v>1478</v>
      </c>
      <c r="C1218" t="s">
        <v>1508</v>
      </c>
      <c r="D1218" t="s">
        <v>1512</v>
      </c>
      <c r="E1218" t="s">
        <v>50</v>
      </c>
      <c r="H1218" t="s">
        <v>1517</v>
      </c>
      <c r="L1218" t="s">
        <v>2790</v>
      </c>
      <c r="Q1218" t="s">
        <v>2890</v>
      </c>
      <c r="R1218" t="s">
        <v>33</v>
      </c>
      <c r="S1218">
        <v>2022</v>
      </c>
      <c r="Y1218">
        <v>3148</v>
      </c>
    </row>
    <row r="1219" spans="1:25" x14ac:dyDescent="0.3">
      <c r="A1219" t="s">
        <v>182</v>
      </c>
      <c r="B1219" t="s">
        <v>1478</v>
      </c>
      <c r="C1219" t="s">
        <v>1508</v>
      </c>
      <c r="D1219" t="s">
        <v>1514</v>
      </c>
      <c r="E1219" t="s">
        <v>50</v>
      </c>
      <c r="L1219" t="s">
        <v>2790</v>
      </c>
      <c r="Q1219" t="s">
        <v>2890</v>
      </c>
      <c r="R1219" t="s">
        <v>33</v>
      </c>
      <c r="S1219">
        <v>2022</v>
      </c>
      <c r="Y1219">
        <v>3149</v>
      </c>
    </row>
    <row r="1220" spans="1:25" x14ac:dyDescent="0.3">
      <c r="A1220" t="s">
        <v>182</v>
      </c>
      <c r="B1220" t="s">
        <v>1478</v>
      </c>
      <c r="C1220" t="s">
        <v>1508</v>
      </c>
      <c r="D1220" t="s">
        <v>1516</v>
      </c>
      <c r="E1220" t="s">
        <v>50</v>
      </c>
      <c r="L1220" t="s">
        <v>2790</v>
      </c>
      <c r="Q1220" t="s">
        <v>2890</v>
      </c>
      <c r="R1220" t="s">
        <v>33</v>
      </c>
      <c r="S1220">
        <v>2022</v>
      </c>
      <c r="Y1220">
        <v>3150</v>
      </c>
    </row>
    <row r="1221" spans="1:25" x14ac:dyDescent="0.3">
      <c r="A1221" s="2" t="s">
        <v>30</v>
      </c>
      <c r="B1221" s="2" t="s">
        <v>1518</v>
      </c>
      <c r="C1221" s="2"/>
      <c r="D1221" s="2"/>
      <c r="E1221" s="2" t="s">
        <v>31</v>
      </c>
      <c r="F1221" s="2" t="s">
        <v>1518</v>
      </c>
      <c r="G1221" s="2"/>
      <c r="H1221" s="2"/>
      <c r="I1221" s="2" t="s">
        <v>1740</v>
      </c>
      <c r="J1221" s="2"/>
      <c r="K1221" s="2"/>
      <c r="L1221" s="2" t="s">
        <v>2790</v>
      </c>
      <c r="M1221" s="2"/>
      <c r="N1221" s="2"/>
      <c r="O1221" s="2"/>
      <c r="P1221" s="2"/>
      <c r="Q1221" s="2" t="s">
        <v>2890</v>
      </c>
      <c r="R1221" s="2" t="s">
        <v>33</v>
      </c>
      <c r="S1221" s="2">
        <v>2022</v>
      </c>
      <c r="T1221" s="2"/>
      <c r="U1221" s="2" t="s">
        <v>1518</v>
      </c>
      <c r="V1221" s="2" t="s">
        <v>2489</v>
      </c>
      <c r="W1221" s="2"/>
      <c r="X1221" s="2"/>
      <c r="Y1221" s="2">
        <v>3151</v>
      </c>
    </row>
    <row r="1222" spans="1:25" x14ac:dyDescent="0.3">
      <c r="A1222" t="s">
        <v>30</v>
      </c>
      <c r="B1222" t="s">
        <v>1518</v>
      </c>
      <c r="C1222" t="s">
        <v>1519</v>
      </c>
      <c r="D1222"/>
      <c r="E1222" t="s">
        <v>34</v>
      </c>
      <c r="F1222" t="s">
        <v>1521</v>
      </c>
      <c r="G1222" t="s">
        <v>48</v>
      </c>
      <c r="H1222" t="s">
        <v>1520</v>
      </c>
      <c r="I1222" t="s">
        <v>36</v>
      </c>
      <c r="J1222" t="s">
        <v>42</v>
      </c>
      <c r="K1222" t="s">
        <v>38</v>
      </c>
      <c r="L1222" t="s">
        <v>2790</v>
      </c>
      <c r="Q1222" t="s">
        <v>2890</v>
      </c>
      <c r="R1222" t="s">
        <v>33</v>
      </c>
      <c r="S1222">
        <v>2022</v>
      </c>
      <c r="U1222" t="s">
        <v>1522</v>
      </c>
      <c r="Y1222">
        <v>3152</v>
      </c>
    </row>
    <row r="1223" spans="1:25" x14ac:dyDescent="0.3">
      <c r="A1223" t="s">
        <v>30</v>
      </c>
      <c r="B1223" t="s">
        <v>1518</v>
      </c>
      <c r="C1223" t="s">
        <v>1519</v>
      </c>
      <c r="D1223" t="s">
        <v>69</v>
      </c>
      <c r="E1223" t="s">
        <v>50</v>
      </c>
      <c r="L1223" t="s">
        <v>2790</v>
      </c>
      <c r="Q1223" t="s">
        <v>2890</v>
      </c>
      <c r="R1223" t="s">
        <v>33</v>
      </c>
      <c r="S1223">
        <v>2022</v>
      </c>
      <c r="Y1223">
        <v>3153</v>
      </c>
    </row>
    <row r="1224" spans="1:25" x14ac:dyDescent="0.3">
      <c r="A1224" t="s">
        <v>30</v>
      </c>
      <c r="B1224" t="s">
        <v>1518</v>
      </c>
      <c r="C1224" t="s">
        <v>1519</v>
      </c>
      <c r="D1224" t="s">
        <v>990</v>
      </c>
      <c r="E1224" t="s">
        <v>50</v>
      </c>
      <c r="L1224" t="s">
        <v>2790</v>
      </c>
      <c r="Q1224" t="s">
        <v>2890</v>
      </c>
      <c r="R1224" t="s">
        <v>33</v>
      </c>
      <c r="S1224">
        <v>2022</v>
      </c>
      <c r="Y1224">
        <v>3154</v>
      </c>
    </row>
    <row r="1225" spans="1:25" x14ac:dyDescent="0.3">
      <c r="A1225" t="s">
        <v>30</v>
      </c>
      <c r="B1225" t="s">
        <v>1518</v>
      </c>
      <c r="C1225" t="s">
        <v>1519</v>
      </c>
      <c r="D1225" t="s">
        <v>1523</v>
      </c>
      <c r="E1225" t="s">
        <v>50</v>
      </c>
      <c r="L1225" t="s">
        <v>2790</v>
      </c>
      <c r="Q1225" t="s">
        <v>2890</v>
      </c>
      <c r="R1225" t="s">
        <v>33</v>
      </c>
      <c r="S1225">
        <v>2022</v>
      </c>
      <c r="Y1225">
        <v>3155</v>
      </c>
    </row>
    <row r="1226" spans="1:25" x14ac:dyDescent="0.3">
      <c r="A1226" t="s">
        <v>30</v>
      </c>
      <c r="B1226" t="s">
        <v>1518</v>
      </c>
      <c r="C1226" t="s">
        <v>1519</v>
      </c>
      <c r="D1226" t="s">
        <v>1524</v>
      </c>
      <c r="E1226" t="s">
        <v>50</v>
      </c>
      <c r="L1226" t="s">
        <v>2790</v>
      </c>
      <c r="Q1226" t="s">
        <v>2890</v>
      </c>
      <c r="R1226" t="s">
        <v>33</v>
      </c>
      <c r="S1226">
        <v>2022</v>
      </c>
      <c r="Y1226">
        <v>3156</v>
      </c>
    </row>
    <row r="1227" spans="1:25" x14ac:dyDescent="0.3">
      <c r="A1227" t="s">
        <v>30</v>
      </c>
      <c r="B1227" t="s">
        <v>1518</v>
      </c>
      <c r="C1227" t="s">
        <v>1519</v>
      </c>
      <c r="D1227" t="s">
        <v>699</v>
      </c>
      <c r="E1227" t="s">
        <v>50</v>
      </c>
      <c r="L1227" t="s">
        <v>2790</v>
      </c>
      <c r="Q1227" t="s">
        <v>2890</v>
      </c>
      <c r="R1227" t="s">
        <v>33</v>
      </c>
      <c r="S1227">
        <v>2022</v>
      </c>
      <c r="Y1227">
        <v>3157</v>
      </c>
    </row>
    <row r="1228" spans="1:25" x14ac:dyDescent="0.3">
      <c r="A1228" t="s">
        <v>30</v>
      </c>
      <c r="B1228" t="s">
        <v>1518</v>
      </c>
      <c r="C1228" t="s">
        <v>1525</v>
      </c>
      <c r="D1228"/>
      <c r="E1228" t="s">
        <v>34</v>
      </c>
      <c r="F1228" t="s">
        <v>1527</v>
      </c>
      <c r="G1228" t="s">
        <v>48</v>
      </c>
      <c r="H1228" t="s">
        <v>1526</v>
      </c>
      <c r="I1228" t="s">
        <v>36</v>
      </c>
      <c r="J1228" t="s">
        <v>37</v>
      </c>
      <c r="K1228" t="s">
        <v>38</v>
      </c>
      <c r="L1228" t="s">
        <v>2790</v>
      </c>
      <c r="Q1228" t="s">
        <v>2890</v>
      </c>
      <c r="R1228" t="s">
        <v>33</v>
      </c>
      <c r="S1228">
        <v>2022</v>
      </c>
      <c r="U1228" t="s">
        <v>1528</v>
      </c>
      <c r="Y1228">
        <v>3158</v>
      </c>
    </row>
    <row r="1229" spans="1:25" x14ac:dyDescent="0.3">
      <c r="A1229" t="s">
        <v>30</v>
      </c>
      <c r="B1229" t="s">
        <v>1518</v>
      </c>
      <c r="C1229" t="s">
        <v>1525</v>
      </c>
      <c r="D1229" t="s">
        <v>69</v>
      </c>
      <c r="E1229" t="s">
        <v>50</v>
      </c>
      <c r="L1229" t="s">
        <v>2790</v>
      </c>
      <c r="Q1229" t="s">
        <v>2890</v>
      </c>
      <c r="R1229" t="s">
        <v>33</v>
      </c>
      <c r="S1229">
        <v>2022</v>
      </c>
      <c r="Y1229">
        <v>3159</v>
      </c>
    </row>
    <row r="1230" spans="1:25" x14ac:dyDescent="0.3">
      <c r="A1230" t="s">
        <v>30</v>
      </c>
      <c r="B1230" t="s">
        <v>1518</v>
      </c>
      <c r="C1230" t="s">
        <v>1525</v>
      </c>
      <c r="D1230" t="s">
        <v>990</v>
      </c>
      <c r="E1230" t="s">
        <v>50</v>
      </c>
      <c r="L1230" t="s">
        <v>2790</v>
      </c>
      <c r="Q1230" t="s">
        <v>2890</v>
      </c>
      <c r="R1230" t="s">
        <v>33</v>
      </c>
      <c r="S1230">
        <v>2022</v>
      </c>
      <c r="Y1230">
        <v>3160</v>
      </c>
    </row>
    <row r="1231" spans="1:25" x14ac:dyDescent="0.3">
      <c r="A1231" t="s">
        <v>30</v>
      </c>
      <c r="B1231" t="s">
        <v>1518</v>
      </c>
      <c r="C1231" t="s">
        <v>1525</v>
      </c>
      <c r="D1231" t="s">
        <v>1484</v>
      </c>
      <c r="E1231" t="s">
        <v>50</v>
      </c>
      <c r="L1231" t="s">
        <v>2790</v>
      </c>
      <c r="Q1231" t="s">
        <v>2890</v>
      </c>
      <c r="R1231" t="s">
        <v>33</v>
      </c>
      <c r="S1231">
        <v>2022</v>
      </c>
      <c r="Y1231">
        <v>3161</v>
      </c>
    </row>
    <row r="1232" spans="1:25" x14ac:dyDescent="0.3">
      <c r="A1232" t="s">
        <v>30</v>
      </c>
      <c r="B1232" t="s">
        <v>1518</v>
      </c>
      <c r="C1232" t="s">
        <v>1525</v>
      </c>
      <c r="D1232" t="s">
        <v>551</v>
      </c>
      <c r="E1232" t="s">
        <v>50</v>
      </c>
      <c r="L1232" t="s">
        <v>2790</v>
      </c>
      <c r="Q1232" t="s">
        <v>2890</v>
      </c>
      <c r="R1232" t="s">
        <v>33</v>
      </c>
      <c r="S1232">
        <v>2022</v>
      </c>
      <c r="Y1232">
        <v>3162</v>
      </c>
    </row>
    <row r="1233" spans="1:25" x14ac:dyDescent="0.3">
      <c r="A1233" t="s">
        <v>30</v>
      </c>
      <c r="B1233" t="s">
        <v>1518</v>
      </c>
      <c r="C1233" t="s">
        <v>1525</v>
      </c>
      <c r="D1233" t="s">
        <v>1485</v>
      </c>
      <c r="E1233" t="s">
        <v>50</v>
      </c>
      <c r="L1233" t="s">
        <v>2790</v>
      </c>
      <c r="Q1233" t="s">
        <v>2890</v>
      </c>
      <c r="R1233" t="s">
        <v>33</v>
      </c>
      <c r="S1233">
        <v>2022</v>
      </c>
      <c r="Y1233">
        <v>3163</v>
      </c>
    </row>
    <row r="1234" spans="1:25" x14ac:dyDescent="0.3">
      <c r="A1234" s="2" t="s">
        <v>182</v>
      </c>
      <c r="B1234" s="2" t="s">
        <v>1529</v>
      </c>
      <c r="C1234" s="2"/>
      <c r="D1234" s="2"/>
      <c r="E1234" s="2" t="s">
        <v>31</v>
      </c>
      <c r="F1234" s="2" t="s">
        <v>1529</v>
      </c>
      <c r="G1234" s="2"/>
      <c r="H1234" s="2"/>
      <c r="I1234" s="2" t="s">
        <v>1740</v>
      </c>
      <c r="J1234" s="2"/>
      <c r="K1234" s="2"/>
      <c r="L1234" s="2" t="s">
        <v>2790</v>
      </c>
      <c r="M1234" s="2"/>
      <c r="N1234" s="2"/>
      <c r="O1234" s="2"/>
      <c r="P1234" s="2"/>
      <c r="Q1234" s="2" t="s">
        <v>2890</v>
      </c>
      <c r="R1234" s="2" t="s">
        <v>33</v>
      </c>
      <c r="S1234" s="2">
        <v>2022</v>
      </c>
      <c r="T1234" s="2"/>
      <c r="U1234" s="2" t="s">
        <v>1529</v>
      </c>
      <c r="V1234" s="2" t="s">
        <v>2489</v>
      </c>
      <c r="W1234" s="2"/>
      <c r="X1234" s="2"/>
      <c r="Y1234" s="2">
        <v>3164</v>
      </c>
    </row>
    <row r="1235" spans="1:25" x14ac:dyDescent="0.3">
      <c r="A1235" t="s">
        <v>182</v>
      </c>
      <c r="B1235" t="s">
        <v>1529</v>
      </c>
      <c r="C1235" t="s">
        <v>1530</v>
      </c>
      <c r="D1235"/>
      <c r="E1235" t="s">
        <v>34</v>
      </c>
      <c r="F1235" t="s">
        <v>1532</v>
      </c>
      <c r="G1235" t="s">
        <v>48</v>
      </c>
      <c r="H1235" t="s">
        <v>1531</v>
      </c>
      <c r="I1235" t="s">
        <v>36</v>
      </c>
      <c r="L1235" t="s">
        <v>2790</v>
      </c>
      <c r="Q1235" t="s">
        <v>2890</v>
      </c>
      <c r="R1235" t="s">
        <v>33</v>
      </c>
      <c r="S1235">
        <v>2022</v>
      </c>
      <c r="U1235" t="s">
        <v>1533</v>
      </c>
      <c r="Y1235">
        <v>3165</v>
      </c>
    </row>
    <row r="1236" spans="1:25" x14ac:dyDescent="0.3">
      <c r="A1236" t="s">
        <v>182</v>
      </c>
      <c r="B1236" t="s">
        <v>1529</v>
      </c>
      <c r="C1236" t="s">
        <v>1530</v>
      </c>
      <c r="D1236" t="s">
        <v>69</v>
      </c>
      <c r="E1236" t="s">
        <v>50</v>
      </c>
      <c r="L1236" t="s">
        <v>2790</v>
      </c>
      <c r="Q1236" t="s">
        <v>2890</v>
      </c>
      <c r="R1236" t="s">
        <v>33</v>
      </c>
      <c r="S1236">
        <v>2022</v>
      </c>
      <c r="Y1236">
        <v>3166</v>
      </c>
    </row>
    <row r="1237" spans="1:25" x14ac:dyDescent="0.3">
      <c r="A1237" t="s">
        <v>182</v>
      </c>
      <c r="B1237" t="s">
        <v>1529</v>
      </c>
      <c r="C1237" t="s">
        <v>1530</v>
      </c>
      <c r="D1237" t="s">
        <v>990</v>
      </c>
      <c r="E1237" t="s">
        <v>50</v>
      </c>
      <c r="L1237" t="s">
        <v>2790</v>
      </c>
      <c r="Q1237" t="s">
        <v>2890</v>
      </c>
      <c r="R1237" t="s">
        <v>33</v>
      </c>
      <c r="S1237">
        <v>2022</v>
      </c>
      <c r="Y1237">
        <v>3167</v>
      </c>
    </row>
    <row r="1238" spans="1:25" x14ac:dyDescent="0.3">
      <c r="A1238" t="s">
        <v>182</v>
      </c>
      <c r="B1238" t="s">
        <v>1529</v>
      </c>
      <c r="C1238" t="s">
        <v>1530</v>
      </c>
      <c r="D1238">
        <v>0.5</v>
      </c>
      <c r="E1238" t="s">
        <v>50</v>
      </c>
      <c r="L1238" t="s">
        <v>2790</v>
      </c>
      <c r="Q1238" t="s">
        <v>2890</v>
      </c>
      <c r="R1238" t="s">
        <v>33</v>
      </c>
      <c r="S1238">
        <v>2022</v>
      </c>
      <c r="Y1238">
        <v>3168</v>
      </c>
    </row>
    <row r="1239" spans="1:25" x14ac:dyDescent="0.3">
      <c r="A1239" t="s">
        <v>182</v>
      </c>
      <c r="B1239" t="s">
        <v>1529</v>
      </c>
      <c r="C1239" t="s">
        <v>1530</v>
      </c>
      <c r="D1239">
        <v>0.6</v>
      </c>
      <c r="E1239" t="s">
        <v>50</v>
      </c>
      <c r="L1239" t="s">
        <v>2790</v>
      </c>
      <c r="Q1239" t="s">
        <v>2890</v>
      </c>
      <c r="R1239" t="s">
        <v>33</v>
      </c>
      <c r="S1239">
        <v>2022</v>
      </c>
      <c r="Y1239">
        <v>3169</v>
      </c>
    </row>
    <row r="1240" spans="1:25" x14ac:dyDescent="0.3">
      <c r="A1240" t="s">
        <v>182</v>
      </c>
      <c r="B1240" t="s">
        <v>1529</v>
      </c>
      <c r="C1240" t="s">
        <v>1530</v>
      </c>
      <c r="D1240">
        <v>0.7</v>
      </c>
      <c r="E1240" t="s">
        <v>50</v>
      </c>
      <c r="L1240" t="s">
        <v>2790</v>
      </c>
      <c r="Q1240" t="s">
        <v>2890</v>
      </c>
      <c r="R1240" t="s">
        <v>33</v>
      </c>
      <c r="S1240">
        <v>2022</v>
      </c>
      <c r="Y1240">
        <v>3170</v>
      </c>
    </row>
    <row r="1241" spans="1:25" x14ac:dyDescent="0.3">
      <c r="A1241" t="s">
        <v>182</v>
      </c>
      <c r="B1241" t="s">
        <v>1529</v>
      </c>
      <c r="C1241" t="s">
        <v>1530</v>
      </c>
      <c r="D1241">
        <v>0.8</v>
      </c>
      <c r="E1241" t="s">
        <v>50</v>
      </c>
      <c r="L1241" t="s">
        <v>2790</v>
      </c>
      <c r="Q1241" t="s">
        <v>2890</v>
      </c>
      <c r="R1241" t="s">
        <v>33</v>
      </c>
      <c r="S1241">
        <v>2022</v>
      </c>
      <c r="Y1241">
        <v>3171</v>
      </c>
    </row>
    <row r="1242" spans="1:25" x14ac:dyDescent="0.3">
      <c r="A1242" t="s">
        <v>182</v>
      </c>
      <c r="B1242" t="s">
        <v>1529</v>
      </c>
      <c r="C1242" t="s">
        <v>1530</v>
      </c>
      <c r="D1242">
        <v>0.9</v>
      </c>
      <c r="E1242" t="s">
        <v>50</v>
      </c>
      <c r="L1242" t="s">
        <v>2790</v>
      </c>
      <c r="Q1242" t="s">
        <v>2890</v>
      </c>
      <c r="R1242" t="s">
        <v>33</v>
      </c>
      <c r="S1242">
        <v>2022</v>
      </c>
      <c r="Y1242">
        <v>3172</v>
      </c>
    </row>
    <row r="1243" spans="1:25" x14ac:dyDescent="0.3">
      <c r="A1243" t="s">
        <v>182</v>
      </c>
      <c r="B1243" t="s">
        <v>1529</v>
      </c>
      <c r="C1243" t="s">
        <v>1530</v>
      </c>
      <c r="D1243">
        <v>1</v>
      </c>
      <c r="E1243" t="s">
        <v>50</v>
      </c>
      <c r="L1243" t="s">
        <v>2790</v>
      </c>
      <c r="Q1243" t="s">
        <v>2890</v>
      </c>
      <c r="R1243" t="s">
        <v>33</v>
      </c>
      <c r="S1243">
        <v>2022</v>
      </c>
      <c r="Y1243">
        <v>3173</v>
      </c>
    </row>
    <row r="1244" spans="1:25" x14ac:dyDescent="0.3">
      <c r="A1244" t="s">
        <v>182</v>
      </c>
      <c r="B1244" t="s">
        <v>1529</v>
      </c>
      <c r="C1244" t="s">
        <v>1530</v>
      </c>
      <c r="D1244">
        <v>1.2</v>
      </c>
      <c r="E1244" t="s">
        <v>50</v>
      </c>
      <c r="L1244" t="s">
        <v>2790</v>
      </c>
      <c r="Q1244" t="s">
        <v>2890</v>
      </c>
      <c r="R1244" t="s">
        <v>33</v>
      </c>
      <c r="S1244">
        <v>2022</v>
      </c>
      <c r="Y1244">
        <v>3174</v>
      </c>
    </row>
    <row r="1245" spans="1:25" x14ac:dyDescent="0.3">
      <c r="A1245" t="s">
        <v>182</v>
      </c>
      <c r="B1245" t="s">
        <v>1529</v>
      </c>
      <c r="C1245" t="s">
        <v>1530</v>
      </c>
      <c r="D1245">
        <v>1.4</v>
      </c>
      <c r="E1245" t="s">
        <v>50</v>
      </c>
      <c r="L1245" t="s">
        <v>2790</v>
      </c>
      <c r="Q1245" t="s">
        <v>2890</v>
      </c>
      <c r="R1245" t="s">
        <v>33</v>
      </c>
      <c r="S1245">
        <v>2022</v>
      </c>
      <c r="Y1245">
        <v>3175</v>
      </c>
    </row>
    <row r="1246" spans="1:25" x14ac:dyDescent="0.3">
      <c r="A1246" t="s">
        <v>182</v>
      </c>
      <c r="B1246" t="s">
        <v>1529</v>
      </c>
      <c r="C1246" t="s">
        <v>1530</v>
      </c>
      <c r="D1246">
        <v>1.6</v>
      </c>
      <c r="E1246" t="s">
        <v>50</v>
      </c>
      <c r="L1246" t="s">
        <v>2790</v>
      </c>
      <c r="Q1246" t="s">
        <v>2890</v>
      </c>
      <c r="R1246" t="s">
        <v>33</v>
      </c>
      <c r="S1246">
        <v>2022</v>
      </c>
      <c r="Y1246">
        <v>3176</v>
      </c>
    </row>
    <row r="1247" spans="1:25" x14ac:dyDescent="0.3">
      <c r="A1247" t="s">
        <v>182</v>
      </c>
      <c r="B1247" t="s">
        <v>1529</v>
      </c>
      <c r="C1247" t="s">
        <v>1530</v>
      </c>
      <c r="D1247">
        <v>1.8</v>
      </c>
      <c r="E1247" t="s">
        <v>50</v>
      </c>
      <c r="L1247" t="s">
        <v>2790</v>
      </c>
      <c r="Q1247" t="s">
        <v>2890</v>
      </c>
      <c r="R1247" t="s">
        <v>33</v>
      </c>
      <c r="S1247">
        <v>2022</v>
      </c>
      <c r="Y1247">
        <v>3177</v>
      </c>
    </row>
    <row r="1248" spans="1:25" x14ac:dyDescent="0.3">
      <c r="A1248" t="s">
        <v>182</v>
      </c>
      <c r="B1248" t="s">
        <v>1529</v>
      </c>
      <c r="C1248" t="s">
        <v>1530</v>
      </c>
      <c r="D1248">
        <v>2</v>
      </c>
      <c r="E1248" t="s">
        <v>50</v>
      </c>
      <c r="L1248" t="s">
        <v>2790</v>
      </c>
      <c r="Q1248" t="s">
        <v>2890</v>
      </c>
      <c r="R1248" t="s">
        <v>33</v>
      </c>
      <c r="S1248">
        <v>2022</v>
      </c>
      <c r="Y1248">
        <v>3178</v>
      </c>
    </row>
    <row r="1249" spans="1:25" x14ac:dyDescent="0.3">
      <c r="A1249" t="s">
        <v>182</v>
      </c>
      <c r="B1249" t="s">
        <v>1529</v>
      </c>
      <c r="C1249" t="s">
        <v>1530</v>
      </c>
      <c r="D1249">
        <v>2.2000000000000002</v>
      </c>
      <c r="E1249" t="s">
        <v>50</v>
      </c>
      <c r="L1249" t="s">
        <v>2790</v>
      </c>
      <c r="Q1249" t="s">
        <v>2890</v>
      </c>
      <c r="R1249" t="s">
        <v>33</v>
      </c>
      <c r="S1249">
        <v>2022</v>
      </c>
      <c r="Y1249">
        <v>3179</v>
      </c>
    </row>
    <row r="1250" spans="1:25" x14ac:dyDescent="0.3">
      <c r="A1250" t="s">
        <v>182</v>
      </c>
      <c r="B1250" t="s">
        <v>1529</v>
      </c>
      <c r="C1250" t="s">
        <v>1530</v>
      </c>
      <c r="D1250">
        <v>2.4</v>
      </c>
      <c r="E1250" t="s">
        <v>50</v>
      </c>
      <c r="L1250" t="s">
        <v>2790</v>
      </c>
      <c r="Q1250" t="s">
        <v>2890</v>
      </c>
      <c r="R1250" t="s">
        <v>33</v>
      </c>
      <c r="S1250">
        <v>2022</v>
      </c>
      <c r="Y1250">
        <v>3180</v>
      </c>
    </row>
    <row r="1251" spans="1:25" x14ac:dyDescent="0.3">
      <c r="A1251" t="s">
        <v>182</v>
      </c>
      <c r="B1251" t="s">
        <v>1529</v>
      </c>
      <c r="C1251" t="s">
        <v>1530</v>
      </c>
      <c r="D1251">
        <v>2.6</v>
      </c>
      <c r="E1251" t="s">
        <v>50</v>
      </c>
      <c r="L1251" t="s">
        <v>2790</v>
      </c>
      <c r="Q1251" t="s">
        <v>2890</v>
      </c>
      <c r="R1251" t="s">
        <v>33</v>
      </c>
      <c r="S1251">
        <v>2022</v>
      </c>
      <c r="Y1251">
        <v>3181</v>
      </c>
    </row>
    <row r="1252" spans="1:25" x14ac:dyDescent="0.3">
      <c r="A1252" t="s">
        <v>182</v>
      </c>
      <c r="B1252" t="s">
        <v>1529</v>
      </c>
      <c r="C1252" t="s">
        <v>1530</v>
      </c>
      <c r="D1252">
        <v>2.8</v>
      </c>
      <c r="E1252" t="s">
        <v>50</v>
      </c>
      <c r="L1252" t="s">
        <v>2790</v>
      </c>
      <c r="Q1252" t="s">
        <v>2890</v>
      </c>
      <c r="R1252" t="s">
        <v>33</v>
      </c>
      <c r="S1252">
        <v>2022</v>
      </c>
      <c r="Y1252">
        <v>3182</v>
      </c>
    </row>
    <row r="1253" spans="1:25" x14ac:dyDescent="0.3">
      <c r="A1253" t="s">
        <v>182</v>
      </c>
      <c r="B1253" t="s">
        <v>1529</v>
      </c>
      <c r="C1253" t="s">
        <v>1530</v>
      </c>
      <c r="D1253">
        <v>3</v>
      </c>
      <c r="E1253" t="s">
        <v>50</v>
      </c>
      <c r="L1253" t="s">
        <v>2790</v>
      </c>
      <c r="Q1253" t="s">
        <v>2890</v>
      </c>
      <c r="R1253" t="s">
        <v>33</v>
      </c>
      <c r="S1253">
        <v>2022</v>
      </c>
      <c r="Y1253">
        <v>3183</v>
      </c>
    </row>
    <row r="1254" spans="1:25" x14ac:dyDescent="0.3">
      <c r="A1254" s="2" t="s">
        <v>30</v>
      </c>
      <c r="B1254" s="2" t="s">
        <v>1534</v>
      </c>
      <c r="C1254" s="2"/>
      <c r="D1254" s="2"/>
      <c r="E1254" s="2" t="s">
        <v>31</v>
      </c>
      <c r="F1254" s="2" t="s">
        <v>1534</v>
      </c>
      <c r="G1254" s="2"/>
      <c r="H1254" s="2"/>
      <c r="I1254" s="2" t="s">
        <v>1740</v>
      </c>
      <c r="J1254" s="2"/>
      <c r="K1254" s="2"/>
      <c r="L1254" s="2" t="s">
        <v>2790</v>
      </c>
      <c r="M1254" s="2"/>
      <c r="N1254" s="2"/>
      <c r="O1254" s="2"/>
      <c r="P1254" s="2"/>
      <c r="Q1254" s="2" t="s">
        <v>2890</v>
      </c>
      <c r="R1254" s="2" t="s">
        <v>33</v>
      </c>
      <c r="S1254" s="2">
        <v>2022</v>
      </c>
      <c r="T1254" s="2"/>
      <c r="U1254" s="2" t="s">
        <v>1534</v>
      </c>
      <c r="V1254" s="2" t="s">
        <v>2501</v>
      </c>
      <c r="W1254" s="2"/>
      <c r="X1254" s="2"/>
      <c r="Y1254" s="2">
        <v>3184</v>
      </c>
    </row>
    <row r="1255" spans="1:25" x14ac:dyDescent="0.3">
      <c r="A1255" t="s">
        <v>30</v>
      </c>
      <c r="B1255" t="s">
        <v>1534</v>
      </c>
      <c r="C1255" t="s">
        <v>1535</v>
      </c>
      <c r="D1255"/>
      <c r="E1255" t="s">
        <v>34</v>
      </c>
      <c r="F1255" t="s">
        <v>1537</v>
      </c>
      <c r="G1255" t="s">
        <v>48</v>
      </c>
      <c r="H1255" t="s">
        <v>1536</v>
      </c>
      <c r="I1255" t="s">
        <v>36</v>
      </c>
      <c r="J1255" t="s">
        <v>42</v>
      </c>
      <c r="K1255" t="s">
        <v>49</v>
      </c>
      <c r="L1255" t="s">
        <v>2790</v>
      </c>
      <c r="Q1255" t="s">
        <v>2890</v>
      </c>
      <c r="R1255" t="s">
        <v>33</v>
      </c>
      <c r="S1255">
        <v>2022</v>
      </c>
      <c r="U1255" t="s">
        <v>1538</v>
      </c>
      <c r="Y1255">
        <v>3185</v>
      </c>
    </row>
    <row r="1256" spans="1:25" x14ac:dyDescent="0.3">
      <c r="A1256" t="s">
        <v>30</v>
      </c>
      <c r="B1256" t="s">
        <v>1534</v>
      </c>
      <c r="C1256" t="s">
        <v>1535</v>
      </c>
      <c r="D1256" t="s">
        <v>69</v>
      </c>
      <c r="E1256" t="s">
        <v>50</v>
      </c>
      <c r="L1256" t="s">
        <v>2790</v>
      </c>
      <c r="Q1256" t="s">
        <v>2890</v>
      </c>
      <c r="R1256" t="s">
        <v>33</v>
      </c>
      <c r="S1256">
        <v>2022</v>
      </c>
      <c r="Y1256">
        <v>3186</v>
      </c>
    </row>
    <row r="1257" spans="1:25" x14ac:dyDescent="0.3">
      <c r="A1257" t="s">
        <v>30</v>
      </c>
      <c r="B1257" t="s">
        <v>1534</v>
      </c>
      <c r="C1257" t="s">
        <v>1535</v>
      </c>
      <c r="D1257" t="s">
        <v>990</v>
      </c>
      <c r="E1257" t="s">
        <v>50</v>
      </c>
      <c r="L1257" t="s">
        <v>2790</v>
      </c>
      <c r="Q1257" t="s">
        <v>2890</v>
      </c>
      <c r="R1257" t="s">
        <v>33</v>
      </c>
      <c r="S1257">
        <v>2022</v>
      </c>
      <c r="Y1257">
        <v>3187</v>
      </c>
    </row>
    <row r="1258" spans="1:25" x14ac:dyDescent="0.3">
      <c r="A1258" t="s">
        <v>30</v>
      </c>
      <c r="B1258" t="s">
        <v>1534</v>
      </c>
      <c r="C1258" t="s">
        <v>1535</v>
      </c>
      <c r="D1258" t="s">
        <v>1539</v>
      </c>
      <c r="E1258" t="s">
        <v>50</v>
      </c>
      <c r="L1258" t="s">
        <v>2790</v>
      </c>
      <c r="Q1258" t="s">
        <v>2890</v>
      </c>
      <c r="R1258" t="s">
        <v>33</v>
      </c>
      <c r="S1258">
        <v>2022</v>
      </c>
      <c r="Y1258">
        <v>3188</v>
      </c>
    </row>
    <row r="1259" spans="1:25" x14ac:dyDescent="0.3">
      <c r="A1259" t="s">
        <v>30</v>
      </c>
      <c r="B1259" t="s">
        <v>1534</v>
      </c>
      <c r="C1259" t="s">
        <v>1535</v>
      </c>
      <c r="D1259" t="s">
        <v>1540</v>
      </c>
      <c r="E1259" t="s">
        <v>50</v>
      </c>
      <c r="L1259" t="s">
        <v>2790</v>
      </c>
      <c r="Q1259" t="s">
        <v>2890</v>
      </c>
      <c r="R1259" t="s">
        <v>33</v>
      </c>
      <c r="S1259">
        <v>2022</v>
      </c>
      <c r="Y1259">
        <v>3189</v>
      </c>
    </row>
    <row r="1260" spans="1:25" x14ac:dyDescent="0.3">
      <c r="A1260" t="s">
        <v>30</v>
      </c>
      <c r="B1260" t="s">
        <v>1534</v>
      </c>
      <c r="C1260" t="s">
        <v>1535</v>
      </c>
      <c r="D1260" t="s">
        <v>1541</v>
      </c>
      <c r="E1260" t="s">
        <v>50</v>
      </c>
      <c r="L1260" t="s">
        <v>2790</v>
      </c>
      <c r="Q1260" t="s">
        <v>2890</v>
      </c>
      <c r="R1260" t="s">
        <v>33</v>
      </c>
      <c r="S1260">
        <v>2022</v>
      </c>
      <c r="Y1260">
        <v>3190</v>
      </c>
    </row>
    <row r="1261" spans="1:25" x14ac:dyDescent="0.3">
      <c r="A1261" t="s">
        <v>30</v>
      </c>
      <c r="B1261" t="s">
        <v>1534</v>
      </c>
      <c r="C1261" t="s">
        <v>1535</v>
      </c>
      <c r="D1261" t="s">
        <v>1542</v>
      </c>
      <c r="E1261" t="s">
        <v>50</v>
      </c>
      <c r="L1261" t="s">
        <v>2790</v>
      </c>
      <c r="Q1261" t="s">
        <v>2890</v>
      </c>
      <c r="R1261" t="s">
        <v>33</v>
      </c>
      <c r="S1261">
        <v>2022</v>
      </c>
      <c r="Y1261">
        <v>3191</v>
      </c>
    </row>
    <row r="1262" spans="1:25" x14ac:dyDescent="0.3">
      <c r="A1262" t="s">
        <v>30</v>
      </c>
      <c r="B1262" t="s">
        <v>1534</v>
      </c>
      <c r="C1262" t="s">
        <v>1535</v>
      </c>
      <c r="D1262" t="s">
        <v>1543</v>
      </c>
      <c r="E1262" t="s">
        <v>50</v>
      </c>
      <c r="L1262" t="s">
        <v>2790</v>
      </c>
      <c r="Q1262" t="s">
        <v>2890</v>
      </c>
      <c r="R1262" t="s">
        <v>33</v>
      </c>
      <c r="S1262">
        <v>2022</v>
      </c>
      <c r="Y1262">
        <v>3192</v>
      </c>
    </row>
    <row r="1263" spans="1:25" x14ac:dyDescent="0.3">
      <c r="A1263" s="2" t="s">
        <v>30</v>
      </c>
      <c r="B1263" s="2" t="s">
        <v>1544</v>
      </c>
      <c r="C1263" s="2"/>
      <c r="D1263" s="2"/>
      <c r="E1263" s="2" t="s">
        <v>31</v>
      </c>
      <c r="F1263" s="2" t="s">
        <v>1544</v>
      </c>
      <c r="G1263" s="2"/>
      <c r="H1263" s="2"/>
      <c r="I1263" s="2" t="s">
        <v>557</v>
      </c>
      <c r="J1263" s="2"/>
      <c r="K1263" s="2"/>
      <c r="L1263" s="2" t="s">
        <v>2790</v>
      </c>
      <c r="M1263" s="2" t="s">
        <v>39</v>
      </c>
      <c r="N1263" s="2"/>
      <c r="O1263" s="2"/>
      <c r="P1263" s="2"/>
      <c r="Q1263" s="2" t="s">
        <v>2889</v>
      </c>
      <c r="R1263" s="2" t="s">
        <v>33</v>
      </c>
      <c r="S1263" s="2">
        <v>2022</v>
      </c>
      <c r="T1263" s="2"/>
      <c r="U1263" s="2" t="s">
        <v>1544</v>
      </c>
      <c r="V1263" s="2" t="s">
        <v>2519</v>
      </c>
      <c r="W1263" s="2"/>
      <c r="X1263" s="2"/>
      <c r="Y1263" s="2">
        <v>3193</v>
      </c>
    </row>
    <row r="1264" spans="1:25" x14ac:dyDescent="0.3">
      <c r="A1264" t="s">
        <v>30</v>
      </c>
      <c r="B1264" t="s">
        <v>1544</v>
      </c>
      <c r="C1264" t="s">
        <v>1545</v>
      </c>
      <c r="D1264"/>
      <c r="E1264" t="s">
        <v>34</v>
      </c>
      <c r="F1264" t="s">
        <v>501</v>
      </c>
      <c r="G1264" t="s">
        <v>500</v>
      </c>
      <c r="H1264" t="s">
        <v>1546</v>
      </c>
      <c r="I1264" t="s">
        <v>36</v>
      </c>
      <c r="J1264" t="s">
        <v>46</v>
      </c>
      <c r="K1264" t="s">
        <v>503</v>
      </c>
      <c r="L1264" t="s">
        <v>2790</v>
      </c>
      <c r="M1264" t="s">
        <v>39</v>
      </c>
      <c r="Q1264" t="s">
        <v>2889</v>
      </c>
      <c r="R1264" t="s">
        <v>33</v>
      </c>
      <c r="S1264">
        <v>2022</v>
      </c>
      <c r="U1264" t="s">
        <v>502</v>
      </c>
      <c r="W1264" t="s">
        <v>2574</v>
      </c>
      <c r="X1264" t="s">
        <v>2575</v>
      </c>
      <c r="Y1264">
        <v>3245</v>
      </c>
    </row>
    <row r="1265" spans="1:25" x14ac:dyDescent="0.3">
      <c r="A1265" s="2" t="s">
        <v>30</v>
      </c>
      <c r="B1265" s="2" t="s">
        <v>1547</v>
      </c>
      <c r="C1265" s="2"/>
      <c r="D1265" s="2"/>
      <c r="E1265" s="2" t="s">
        <v>31</v>
      </c>
      <c r="F1265" s="2" t="s">
        <v>1547</v>
      </c>
      <c r="G1265" s="2"/>
      <c r="H1265" s="2"/>
      <c r="I1265" s="2" t="s">
        <v>557</v>
      </c>
      <c r="J1265" s="2"/>
      <c r="K1265" s="2"/>
      <c r="L1265" s="2" t="s">
        <v>2790</v>
      </c>
      <c r="M1265" s="2" t="s">
        <v>39</v>
      </c>
      <c r="N1265" s="2"/>
      <c r="O1265" s="2"/>
      <c r="P1265" s="2"/>
      <c r="Q1265" s="2" t="s">
        <v>2889</v>
      </c>
      <c r="R1265" s="2" t="s">
        <v>33</v>
      </c>
      <c r="S1265" s="2">
        <v>2022</v>
      </c>
      <c r="T1265" s="2"/>
      <c r="U1265" s="2" t="s">
        <v>1547</v>
      </c>
      <c r="V1265" s="2" t="s">
        <v>2519</v>
      </c>
      <c r="W1265" s="2"/>
      <c r="X1265" s="2"/>
      <c r="Y1265" s="2">
        <v>3255</v>
      </c>
    </row>
    <row r="1266" spans="1:25" x14ac:dyDescent="0.3">
      <c r="A1266" t="s">
        <v>30</v>
      </c>
      <c r="B1266" t="s">
        <v>1547</v>
      </c>
      <c r="C1266" t="s">
        <v>1548</v>
      </c>
      <c r="D1266"/>
      <c r="E1266" t="s">
        <v>34</v>
      </c>
      <c r="F1266" t="s">
        <v>1310</v>
      </c>
      <c r="G1266" t="s">
        <v>48</v>
      </c>
      <c r="H1266" t="s">
        <v>1549</v>
      </c>
      <c r="I1266" t="s">
        <v>36</v>
      </c>
      <c r="J1266" t="s">
        <v>900</v>
      </c>
      <c r="K1266" t="s">
        <v>38</v>
      </c>
      <c r="L1266" t="s">
        <v>2790</v>
      </c>
      <c r="Q1266" t="s">
        <v>2890</v>
      </c>
      <c r="R1266" t="s">
        <v>33</v>
      </c>
      <c r="S1266">
        <v>2022</v>
      </c>
      <c r="U1266" t="s">
        <v>1550</v>
      </c>
      <c r="Y1266">
        <v>3294</v>
      </c>
    </row>
    <row r="1267" spans="1:25" x14ac:dyDescent="0.3">
      <c r="A1267" t="s">
        <v>30</v>
      </c>
      <c r="B1267" t="s">
        <v>1547</v>
      </c>
      <c r="C1267" t="s">
        <v>1548</v>
      </c>
      <c r="D1267" t="s">
        <v>69</v>
      </c>
      <c r="E1267" t="s">
        <v>50</v>
      </c>
      <c r="L1267" t="s">
        <v>2790</v>
      </c>
      <c r="Q1267" t="s">
        <v>2890</v>
      </c>
      <c r="R1267" t="s">
        <v>33</v>
      </c>
      <c r="S1267">
        <v>2022</v>
      </c>
      <c r="Y1267">
        <v>3295</v>
      </c>
    </row>
    <row r="1268" spans="1:25" x14ac:dyDescent="0.3">
      <c r="A1268" t="s">
        <v>30</v>
      </c>
      <c r="B1268" t="s">
        <v>1547</v>
      </c>
      <c r="C1268" t="s">
        <v>1548</v>
      </c>
      <c r="D1268" t="s">
        <v>990</v>
      </c>
      <c r="E1268" t="s">
        <v>50</v>
      </c>
      <c r="L1268" t="s">
        <v>2790</v>
      </c>
      <c r="Q1268" t="s">
        <v>2890</v>
      </c>
      <c r="R1268" t="s">
        <v>33</v>
      </c>
      <c r="S1268">
        <v>2022</v>
      </c>
      <c r="Y1268">
        <v>3296</v>
      </c>
    </row>
    <row r="1269" spans="1:25" x14ac:dyDescent="0.3">
      <c r="A1269" t="s">
        <v>30</v>
      </c>
      <c r="B1269" t="s">
        <v>1547</v>
      </c>
      <c r="C1269" t="s">
        <v>1548</v>
      </c>
      <c r="D1269" t="s">
        <v>1551</v>
      </c>
      <c r="E1269" t="s">
        <v>50</v>
      </c>
      <c r="L1269" t="s">
        <v>2790</v>
      </c>
      <c r="Q1269" t="s">
        <v>2890</v>
      </c>
      <c r="R1269" t="s">
        <v>33</v>
      </c>
      <c r="S1269">
        <v>2022</v>
      </c>
      <c r="Y1269">
        <v>3297</v>
      </c>
    </row>
    <row r="1270" spans="1:25" x14ac:dyDescent="0.3">
      <c r="A1270" t="s">
        <v>30</v>
      </c>
      <c r="B1270" t="s">
        <v>1547</v>
      </c>
      <c r="C1270" t="s">
        <v>1548</v>
      </c>
      <c r="D1270" t="s">
        <v>1552</v>
      </c>
      <c r="E1270" t="s">
        <v>50</v>
      </c>
      <c r="L1270" t="s">
        <v>2790</v>
      </c>
      <c r="Q1270" t="s">
        <v>2890</v>
      </c>
      <c r="R1270" t="s">
        <v>33</v>
      </c>
      <c r="S1270">
        <v>2022</v>
      </c>
      <c r="Y1270">
        <v>3298</v>
      </c>
    </row>
    <row r="1271" spans="1:25" x14ac:dyDescent="0.3">
      <c r="A1271" t="s">
        <v>30</v>
      </c>
      <c r="B1271" t="s">
        <v>1547</v>
      </c>
      <c r="C1271" t="s">
        <v>1548</v>
      </c>
      <c r="D1271" t="s">
        <v>1553</v>
      </c>
      <c r="E1271" t="s">
        <v>50</v>
      </c>
      <c r="L1271" t="s">
        <v>2790</v>
      </c>
      <c r="Q1271" t="s">
        <v>2890</v>
      </c>
      <c r="R1271" t="s">
        <v>33</v>
      </c>
      <c r="S1271">
        <v>2022</v>
      </c>
      <c r="Y1271">
        <v>3299</v>
      </c>
    </row>
    <row r="1272" spans="1:25" x14ac:dyDescent="0.3">
      <c r="A1272" t="s">
        <v>30</v>
      </c>
      <c r="B1272" t="s">
        <v>1547</v>
      </c>
      <c r="C1272" t="s">
        <v>1548</v>
      </c>
      <c r="D1272" t="s">
        <v>1554</v>
      </c>
      <c r="E1272" t="s">
        <v>50</v>
      </c>
      <c r="L1272" t="s">
        <v>2790</v>
      </c>
      <c r="Q1272" t="s">
        <v>2890</v>
      </c>
      <c r="R1272" t="s">
        <v>33</v>
      </c>
      <c r="S1272">
        <v>2022</v>
      </c>
      <c r="Y1272">
        <v>3300</v>
      </c>
    </row>
    <row r="1273" spans="1:25" x14ac:dyDescent="0.3">
      <c r="A1273" t="s">
        <v>30</v>
      </c>
      <c r="B1273" t="s">
        <v>1547</v>
      </c>
      <c r="C1273" t="s">
        <v>1548</v>
      </c>
      <c r="D1273" t="s">
        <v>1555</v>
      </c>
      <c r="E1273" t="s">
        <v>50</v>
      </c>
      <c r="L1273" t="s">
        <v>2790</v>
      </c>
      <c r="Q1273" t="s">
        <v>2890</v>
      </c>
      <c r="R1273" t="s">
        <v>33</v>
      </c>
      <c r="S1273">
        <v>2022</v>
      </c>
      <c r="Y1273">
        <v>3301</v>
      </c>
    </row>
    <row r="1274" spans="1:25" x14ac:dyDescent="0.3">
      <c r="A1274" t="s">
        <v>30</v>
      </c>
      <c r="B1274" t="s">
        <v>1547</v>
      </c>
      <c r="C1274" t="s">
        <v>1548</v>
      </c>
      <c r="D1274" t="s">
        <v>1556</v>
      </c>
      <c r="E1274" t="s">
        <v>50</v>
      </c>
      <c r="L1274" t="s">
        <v>2790</v>
      </c>
      <c r="Q1274" t="s">
        <v>2890</v>
      </c>
      <c r="R1274" t="s">
        <v>33</v>
      </c>
      <c r="S1274">
        <v>2022</v>
      </c>
      <c r="Y1274">
        <v>3302</v>
      </c>
    </row>
    <row r="1275" spans="1:25" x14ac:dyDescent="0.3">
      <c r="A1275" t="s">
        <v>30</v>
      </c>
      <c r="B1275" t="s">
        <v>1547</v>
      </c>
      <c r="C1275" t="s">
        <v>1557</v>
      </c>
      <c r="D1275"/>
      <c r="E1275" t="s">
        <v>34</v>
      </c>
      <c r="F1275" t="s">
        <v>1558</v>
      </c>
      <c r="G1275" t="s">
        <v>48</v>
      </c>
      <c r="H1275" t="s">
        <v>2839</v>
      </c>
      <c r="I1275" t="s">
        <v>36</v>
      </c>
      <c r="J1275" t="s">
        <v>46</v>
      </c>
      <c r="K1275" t="s">
        <v>38</v>
      </c>
      <c r="L1275" t="s">
        <v>2790</v>
      </c>
      <c r="Q1275" t="s">
        <v>2890</v>
      </c>
      <c r="R1275" t="s">
        <v>33</v>
      </c>
      <c r="S1275">
        <v>2022</v>
      </c>
      <c r="U1275" t="s">
        <v>1559</v>
      </c>
      <c r="Y1275">
        <v>3303</v>
      </c>
    </row>
    <row r="1276" spans="1:25" x14ac:dyDescent="0.3">
      <c r="A1276" t="s">
        <v>30</v>
      </c>
      <c r="B1276" t="s">
        <v>1547</v>
      </c>
      <c r="C1276" t="s">
        <v>1557</v>
      </c>
      <c r="D1276" t="s">
        <v>69</v>
      </c>
      <c r="E1276" t="s">
        <v>50</v>
      </c>
      <c r="L1276" t="s">
        <v>2790</v>
      </c>
      <c r="Q1276" t="s">
        <v>2890</v>
      </c>
      <c r="R1276" t="s">
        <v>33</v>
      </c>
      <c r="S1276">
        <v>2022</v>
      </c>
      <c r="Y1276">
        <v>3304</v>
      </c>
    </row>
    <row r="1277" spans="1:25" x14ac:dyDescent="0.3">
      <c r="A1277" t="s">
        <v>30</v>
      </c>
      <c r="B1277" t="s">
        <v>1547</v>
      </c>
      <c r="C1277" t="s">
        <v>1557</v>
      </c>
      <c r="D1277" t="s">
        <v>990</v>
      </c>
      <c r="E1277" t="s">
        <v>50</v>
      </c>
      <c r="L1277" t="s">
        <v>2790</v>
      </c>
      <c r="Q1277" t="s">
        <v>2890</v>
      </c>
      <c r="R1277" t="s">
        <v>33</v>
      </c>
      <c r="S1277">
        <v>2022</v>
      </c>
      <c r="Y1277">
        <v>3305</v>
      </c>
    </row>
    <row r="1278" spans="1:25" x14ac:dyDescent="0.3">
      <c r="A1278" t="s">
        <v>30</v>
      </c>
      <c r="B1278" t="s">
        <v>1547</v>
      </c>
      <c r="C1278" t="s">
        <v>1557</v>
      </c>
      <c r="D1278" t="s">
        <v>1560</v>
      </c>
      <c r="E1278" t="s">
        <v>50</v>
      </c>
      <c r="L1278" t="s">
        <v>2790</v>
      </c>
      <c r="Q1278" t="s">
        <v>2890</v>
      </c>
      <c r="R1278" t="s">
        <v>33</v>
      </c>
      <c r="S1278">
        <v>2022</v>
      </c>
      <c r="Y1278">
        <v>3306</v>
      </c>
    </row>
    <row r="1279" spans="1:25" x14ac:dyDescent="0.3">
      <c r="A1279" t="s">
        <v>30</v>
      </c>
      <c r="B1279" t="s">
        <v>1547</v>
      </c>
      <c r="C1279" t="s">
        <v>1557</v>
      </c>
      <c r="D1279" t="s">
        <v>1561</v>
      </c>
      <c r="E1279" t="s">
        <v>50</v>
      </c>
      <c r="L1279" t="s">
        <v>2790</v>
      </c>
      <c r="Q1279" t="s">
        <v>2890</v>
      </c>
      <c r="R1279" t="s">
        <v>33</v>
      </c>
      <c r="S1279">
        <v>2022</v>
      </c>
      <c r="Y1279">
        <v>3307</v>
      </c>
    </row>
    <row r="1280" spans="1:25" x14ac:dyDescent="0.3">
      <c r="A1280" t="s">
        <v>30</v>
      </c>
      <c r="B1280" t="s">
        <v>1547</v>
      </c>
      <c r="C1280" t="s">
        <v>1557</v>
      </c>
      <c r="D1280" t="s">
        <v>1562</v>
      </c>
      <c r="E1280" t="s">
        <v>50</v>
      </c>
      <c r="L1280" t="s">
        <v>2790</v>
      </c>
      <c r="Q1280" t="s">
        <v>2890</v>
      </c>
      <c r="R1280" t="s">
        <v>33</v>
      </c>
      <c r="S1280">
        <v>2022</v>
      </c>
      <c r="Y1280">
        <v>3308</v>
      </c>
    </row>
    <row r="1281" spans="1:25" x14ac:dyDescent="0.3">
      <c r="A1281" t="s">
        <v>30</v>
      </c>
      <c r="B1281" t="s">
        <v>1547</v>
      </c>
      <c r="C1281" t="s">
        <v>1557</v>
      </c>
      <c r="D1281" t="s">
        <v>1563</v>
      </c>
      <c r="E1281" t="s">
        <v>50</v>
      </c>
      <c r="L1281" t="s">
        <v>2790</v>
      </c>
      <c r="Q1281" t="s">
        <v>2890</v>
      </c>
      <c r="R1281" t="s">
        <v>33</v>
      </c>
      <c r="S1281">
        <v>2022</v>
      </c>
      <c r="Y1281">
        <v>3309</v>
      </c>
    </row>
    <row r="1282" spans="1:25" x14ac:dyDescent="0.3">
      <c r="A1282" t="s">
        <v>30</v>
      </c>
      <c r="B1282" t="s">
        <v>1547</v>
      </c>
      <c r="C1282" t="s">
        <v>1557</v>
      </c>
      <c r="D1282" t="s">
        <v>1564</v>
      </c>
      <c r="E1282" t="s">
        <v>50</v>
      </c>
      <c r="L1282" t="s">
        <v>2790</v>
      </c>
      <c r="Q1282" t="s">
        <v>2890</v>
      </c>
      <c r="R1282" t="s">
        <v>33</v>
      </c>
      <c r="S1282">
        <v>2022</v>
      </c>
      <c r="Y1282">
        <v>3310</v>
      </c>
    </row>
    <row r="1283" spans="1:25" x14ac:dyDescent="0.3">
      <c r="A1283" t="s">
        <v>30</v>
      </c>
      <c r="B1283" t="s">
        <v>1547</v>
      </c>
      <c r="C1283" t="s">
        <v>1557</v>
      </c>
      <c r="D1283" t="s">
        <v>1565</v>
      </c>
      <c r="E1283" t="s">
        <v>50</v>
      </c>
      <c r="L1283" t="s">
        <v>2790</v>
      </c>
      <c r="Q1283" t="s">
        <v>2890</v>
      </c>
      <c r="R1283" t="s">
        <v>33</v>
      </c>
      <c r="S1283">
        <v>2022</v>
      </c>
      <c r="Y1283">
        <v>3311</v>
      </c>
    </row>
    <row r="1284" spans="1:25" x14ac:dyDescent="0.3">
      <c r="A1284" t="s">
        <v>30</v>
      </c>
      <c r="B1284" t="s">
        <v>1547</v>
      </c>
      <c r="C1284" t="s">
        <v>1557</v>
      </c>
      <c r="D1284" t="s">
        <v>1566</v>
      </c>
      <c r="E1284" t="s">
        <v>50</v>
      </c>
      <c r="L1284" t="s">
        <v>2790</v>
      </c>
      <c r="Q1284" t="s">
        <v>2890</v>
      </c>
      <c r="R1284" t="s">
        <v>33</v>
      </c>
      <c r="S1284">
        <v>2022</v>
      </c>
      <c r="Y1284">
        <v>3312</v>
      </c>
    </row>
    <row r="1285" spans="1:25" x14ac:dyDescent="0.3">
      <c r="A1285" t="s">
        <v>30</v>
      </c>
      <c r="B1285" t="s">
        <v>1547</v>
      </c>
      <c r="C1285" t="s">
        <v>1557</v>
      </c>
      <c r="D1285" t="s">
        <v>1567</v>
      </c>
      <c r="E1285" t="s">
        <v>50</v>
      </c>
      <c r="L1285" t="s">
        <v>2790</v>
      </c>
      <c r="Q1285" t="s">
        <v>2890</v>
      </c>
      <c r="R1285" t="s">
        <v>33</v>
      </c>
      <c r="S1285">
        <v>2022</v>
      </c>
      <c r="Y1285">
        <v>3313</v>
      </c>
    </row>
    <row r="1286" spans="1:25" x14ac:dyDescent="0.3">
      <c r="A1286" t="s">
        <v>30</v>
      </c>
      <c r="B1286" t="s">
        <v>1547</v>
      </c>
      <c r="C1286" t="s">
        <v>1557</v>
      </c>
      <c r="D1286" t="s">
        <v>1568</v>
      </c>
      <c r="E1286" t="s">
        <v>50</v>
      </c>
      <c r="L1286" t="s">
        <v>2790</v>
      </c>
      <c r="Q1286" t="s">
        <v>2890</v>
      </c>
      <c r="R1286" t="s">
        <v>33</v>
      </c>
      <c r="S1286">
        <v>2022</v>
      </c>
      <c r="Y1286">
        <v>3314</v>
      </c>
    </row>
    <row r="1287" spans="1:25" x14ac:dyDescent="0.3">
      <c r="A1287" t="s">
        <v>30</v>
      </c>
      <c r="B1287" t="s">
        <v>1547</v>
      </c>
      <c r="C1287" t="s">
        <v>1557</v>
      </c>
      <c r="D1287" t="s">
        <v>1569</v>
      </c>
      <c r="E1287" t="s">
        <v>50</v>
      </c>
      <c r="L1287" t="s">
        <v>2790</v>
      </c>
      <c r="Q1287" t="s">
        <v>2890</v>
      </c>
      <c r="R1287" t="s">
        <v>33</v>
      </c>
      <c r="S1287">
        <v>2022</v>
      </c>
      <c r="Y1287">
        <v>3315</v>
      </c>
    </row>
    <row r="1288" spans="1:25" x14ac:dyDescent="0.3">
      <c r="A1288" t="s">
        <v>30</v>
      </c>
      <c r="B1288" t="s">
        <v>1547</v>
      </c>
      <c r="C1288" t="s">
        <v>1557</v>
      </c>
      <c r="D1288" t="s">
        <v>1570</v>
      </c>
      <c r="E1288" t="s">
        <v>50</v>
      </c>
      <c r="L1288" t="s">
        <v>2790</v>
      </c>
      <c r="Q1288" t="s">
        <v>2890</v>
      </c>
      <c r="R1288" t="s">
        <v>33</v>
      </c>
      <c r="S1288">
        <v>2022</v>
      </c>
      <c r="Y1288">
        <v>3316</v>
      </c>
    </row>
    <row r="1289" spans="1:25" x14ac:dyDescent="0.3">
      <c r="A1289" t="s">
        <v>30</v>
      </c>
      <c r="B1289" t="s">
        <v>1547</v>
      </c>
      <c r="C1289" t="s">
        <v>1557</v>
      </c>
      <c r="D1289" t="s">
        <v>1571</v>
      </c>
      <c r="E1289" t="s">
        <v>50</v>
      </c>
      <c r="L1289" t="s">
        <v>2790</v>
      </c>
      <c r="Q1289" t="s">
        <v>2890</v>
      </c>
      <c r="R1289" t="s">
        <v>33</v>
      </c>
      <c r="S1289">
        <v>2022</v>
      </c>
      <c r="Y1289">
        <v>3317</v>
      </c>
    </row>
    <row r="1290" spans="1:25" x14ac:dyDescent="0.3">
      <c r="A1290" t="s">
        <v>30</v>
      </c>
      <c r="B1290" t="s">
        <v>1547</v>
      </c>
      <c r="C1290" t="s">
        <v>1557</v>
      </c>
      <c r="D1290" t="s">
        <v>1572</v>
      </c>
      <c r="E1290" t="s">
        <v>50</v>
      </c>
      <c r="L1290" t="s">
        <v>2790</v>
      </c>
      <c r="Q1290" t="s">
        <v>2890</v>
      </c>
      <c r="R1290" t="s">
        <v>33</v>
      </c>
      <c r="S1290">
        <v>2022</v>
      </c>
      <c r="Y1290">
        <v>3318</v>
      </c>
    </row>
    <row r="1291" spans="1:25" x14ac:dyDescent="0.3">
      <c r="A1291" t="s">
        <v>30</v>
      </c>
      <c r="B1291" t="s">
        <v>1547</v>
      </c>
      <c r="C1291" t="s">
        <v>1557</v>
      </c>
      <c r="D1291" t="s">
        <v>1573</v>
      </c>
      <c r="E1291" t="s">
        <v>50</v>
      </c>
      <c r="L1291" t="s">
        <v>2790</v>
      </c>
      <c r="Q1291" t="s">
        <v>2890</v>
      </c>
      <c r="R1291" t="s">
        <v>33</v>
      </c>
      <c r="S1291">
        <v>2022</v>
      </c>
      <c r="Y1291">
        <v>3319</v>
      </c>
    </row>
    <row r="1292" spans="1:25" x14ac:dyDescent="0.3">
      <c r="A1292" t="s">
        <v>30</v>
      </c>
      <c r="B1292" t="s">
        <v>1547</v>
      </c>
      <c r="C1292" t="s">
        <v>1557</v>
      </c>
      <c r="D1292" t="s">
        <v>1574</v>
      </c>
      <c r="E1292" t="s">
        <v>50</v>
      </c>
      <c r="L1292" t="s">
        <v>2790</v>
      </c>
      <c r="Q1292" t="s">
        <v>2890</v>
      </c>
      <c r="R1292" t="s">
        <v>33</v>
      </c>
      <c r="S1292">
        <v>2022</v>
      </c>
      <c r="Y1292">
        <v>3320</v>
      </c>
    </row>
    <row r="1293" spans="1:25" x14ac:dyDescent="0.3">
      <c r="A1293" t="s">
        <v>30</v>
      </c>
      <c r="B1293" t="s">
        <v>1547</v>
      </c>
      <c r="C1293" t="s">
        <v>1557</v>
      </c>
      <c r="D1293" t="s">
        <v>1575</v>
      </c>
      <c r="E1293" t="s">
        <v>50</v>
      </c>
      <c r="L1293" t="s">
        <v>2790</v>
      </c>
      <c r="Q1293" t="s">
        <v>2890</v>
      </c>
      <c r="R1293" t="s">
        <v>33</v>
      </c>
      <c r="S1293">
        <v>2022</v>
      </c>
      <c r="Y1293">
        <v>3321</v>
      </c>
    </row>
    <row r="1294" spans="1:25" x14ac:dyDescent="0.3">
      <c r="A1294" t="s">
        <v>30</v>
      </c>
      <c r="B1294" t="s">
        <v>1547</v>
      </c>
      <c r="C1294" t="s">
        <v>1557</v>
      </c>
      <c r="D1294" t="s">
        <v>1576</v>
      </c>
      <c r="E1294" t="s">
        <v>50</v>
      </c>
      <c r="L1294" t="s">
        <v>2790</v>
      </c>
      <c r="Q1294" t="s">
        <v>2890</v>
      </c>
      <c r="R1294" t="s">
        <v>33</v>
      </c>
      <c r="S1294">
        <v>2022</v>
      </c>
      <c r="Y1294">
        <v>3322</v>
      </c>
    </row>
    <row r="1295" spans="1:25" x14ac:dyDescent="0.3">
      <c r="A1295" t="s">
        <v>30</v>
      </c>
      <c r="B1295" t="s">
        <v>1547</v>
      </c>
      <c r="C1295" t="s">
        <v>1557</v>
      </c>
      <c r="D1295" t="s">
        <v>1577</v>
      </c>
      <c r="E1295" t="s">
        <v>50</v>
      </c>
      <c r="L1295" t="s">
        <v>2790</v>
      </c>
      <c r="Q1295" t="s">
        <v>2890</v>
      </c>
      <c r="R1295" t="s">
        <v>33</v>
      </c>
      <c r="S1295">
        <v>2022</v>
      </c>
      <c r="Y1295">
        <v>3323</v>
      </c>
    </row>
    <row r="1296" spans="1:25" x14ac:dyDescent="0.3">
      <c r="A1296" t="s">
        <v>30</v>
      </c>
      <c r="B1296" t="s">
        <v>1547</v>
      </c>
      <c r="C1296" t="s">
        <v>1557</v>
      </c>
      <c r="D1296" t="s">
        <v>1578</v>
      </c>
      <c r="E1296" t="s">
        <v>50</v>
      </c>
      <c r="L1296" t="s">
        <v>2790</v>
      </c>
      <c r="Q1296" t="s">
        <v>2890</v>
      </c>
      <c r="R1296" t="s">
        <v>33</v>
      </c>
      <c r="S1296">
        <v>2022</v>
      </c>
      <c r="Y1296">
        <v>3324</v>
      </c>
    </row>
    <row r="1297" spans="1:25" x14ac:dyDescent="0.3">
      <c r="A1297" t="s">
        <v>30</v>
      </c>
      <c r="B1297" t="s">
        <v>1547</v>
      </c>
      <c r="C1297" t="s">
        <v>1557</v>
      </c>
      <c r="D1297" t="s">
        <v>1579</v>
      </c>
      <c r="E1297" t="s">
        <v>50</v>
      </c>
      <c r="L1297" t="s">
        <v>2790</v>
      </c>
      <c r="Q1297" t="s">
        <v>2890</v>
      </c>
      <c r="R1297" t="s">
        <v>33</v>
      </c>
      <c r="S1297">
        <v>2022</v>
      </c>
      <c r="Y1297">
        <v>3325</v>
      </c>
    </row>
    <row r="1298" spans="1:25" x14ac:dyDescent="0.3">
      <c r="A1298" t="s">
        <v>30</v>
      </c>
      <c r="B1298" t="s">
        <v>1547</v>
      </c>
      <c r="C1298" t="s">
        <v>1557</v>
      </c>
      <c r="D1298" t="s">
        <v>1581</v>
      </c>
      <c r="E1298" t="s">
        <v>50</v>
      </c>
      <c r="L1298" t="s">
        <v>2790</v>
      </c>
      <c r="Q1298" t="s">
        <v>2890</v>
      </c>
      <c r="R1298" t="s">
        <v>33</v>
      </c>
      <c r="S1298">
        <v>2022</v>
      </c>
      <c r="Y1298">
        <v>3326</v>
      </c>
    </row>
    <row r="1299" spans="1:25" x14ac:dyDescent="0.3">
      <c r="A1299" t="s">
        <v>30</v>
      </c>
      <c r="B1299" t="s">
        <v>1547</v>
      </c>
      <c r="C1299" t="s">
        <v>1557</v>
      </c>
      <c r="D1299" t="s">
        <v>1580</v>
      </c>
      <c r="E1299" t="s">
        <v>50</v>
      </c>
      <c r="L1299" t="s">
        <v>2790</v>
      </c>
      <c r="Q1299" t="s">
        <v>2890</v>
      </c>
      <c r="R1299" t="s">
        <v>33</v>
      </c>
      <c r="S1299">
        <v>2022</v>
      </c>
      <c r="Y1299">
        <v>3327</v>
      </c>
    </row>
    <row r="1300" spans="1:25" x14ac:dyDescent="0.3">
      <c r="A1300" t="s">
        <v>30</v>
      </c>
      <c r="B1300" t="s">
        <v>1547</v>
      </c>
      <c r="C1300" t="s">
        <v>1582</v>
      </c>
      <c r="D1300"/>
      <c r="E1300" t="s">
        <v>34</v>
      </c>
      <c r="F1300" t="s">
        <v>1583</v>
      </c>
      <c r="G1300" t="s">
        <v>48</v>
      </c>
      <c r="H1300" t="s">
        <v>2840</v>
      </c>
      <c r="I1300" t="s">
        <v>36</v>
      </c>
      <c r="J1300" t="s">
        <v>46</v>
      </c>
      <c r="K1300" t="s">
        <v>38</v>
      </c>
      <c r="L1300" t="s">
        <v>2790</v>
      </c>
      <c r="Q1300" t="s">
        <v>2890</v>
      </c>
      <c r="R1300" t="s">
        <v>33</v>
      </c>
      <c r="S1300">
        <v>2022</v>
      </c>
      <c r="U1300" t="s">
        <v>1584</v>
      </c>
      <c r="Y1300">
        <v>3328</v>
      </c>
    </row>
    <row r="1301" spans="1:25" x14ac:dyDescent="0.3">
      <c r="A1301" t="s">
        <v>30</v>
      </c>
      <c r="B1301" t="s">
        <v>1547</v>
      </c>
      <c r="C1301" t="s">
        <v>1582</v>
      </c>
      <c r="D1301" t="s">
        <v>69</v>
      </c>
      <c r="E1301" t="s">
        <v>50</v>
      </c>
      <c r="L1301" t="s">
        <v>2790</v>
      </c>
      <c r="Q1301" t="s">
        <v>2890</v>
      </c>
      <c r="R1301" t="s">
        <v>33</v>
      </c>
      <c r="S1301">
        <v>2022</v>
      </c>
      <c r="Y1301">
        <v>3329</v>
      </c>
    </row>
    <row r="1302" spans="1:25" x14ac:dyDescent="0.3">
      <c r="A1302" t="s">
        <v>30</v>
      </c>
      <c r="B1302" t="s">
        <v>1547</v>
      </c>
      <c r="C1302" t="s">
        <v>1582</v>
      </c>
      <c r="D1302" t="s">
        <v>990</v>
      </c>
      <c r="E1302" t="s">
        <v>50</v>
      </c>
      <c r="L1302" t="s">
        <v>2790</v>
      </c>
      <c r="Q1302" t="s">
        <v>2890</v>
      </c>
      <c r="R1302" t="s">
        <v>33</v>
      </c>
      <c r="S1302">
        <v>2022</v>
      </c>
      <c r="Y1302">
        <v>3330</v>
      </c>
    </row>
    <row r="1303" spans="1:25" x14ac:dyDescent="0.3">
      <c r="A1303" t="s">
        <v>30</v>
      </c>
      <c r="B1303" t="s">
        <v>1547</v>
      </c>
      <c r="C1303" t="s">
        <v>1582</v>
      </c>
      <c r="D1303" t="s">
        <v>1585</v>
      </c>
      <c r="E1303" t="s">
        <v>50</v>
      </c>
      <c r="L1303" t="s">
        <v>2790</v>
      </c>
      <c r="Q1303" t="s">
        <v>2890</v>
      </c>
      <c r="R1303" t="s">
        <v>33</v>
      </c>
      <c r="S1303">
        <v>2022</v>
      </c>
      <c r="Y1303">
        <v>3331</v>
      </c>
    </row>
    <row r="1304" spans="1:25" x14ac:dyDescent="0.3">
      <c r="A1304" t="s">
        <v>30</v>
      </c>
      <c r="B1304" t="s">
        <v>1547</v>
      </c>
      <c r="C1304" t="s">
        <v>1582</v>
      </c>
      <c r="D1304" t="s">
        <v>1586</v>
      </c>
      <c r="E1304" t="s">
        <v>50</v>
      </c>
      <c r="L1304" t="s">
        <v>2790</v>
      </c>
      <c r="Q1304" t="s">
        <v>2890</v>
      </c>
      <c r="R1304" t="s">
        <v>33</v>
      </c>
      <c r="S1304">
        <v>2022</v>
      </c>
      <c r="Y1304">
        <v>3332</v>
      </c>
    </row>
    <row r="1305" spans="1:25" x14ac:dyDescent="0.3">
      <c r="A1305" t="s">
        <v>30</v>
      </c>
      <c r="B1305" t="s">
        <v>1547</v>
      </c>
      <c r="C1305" t="s">
        <v>1582</v>
      </c>
      <c r="D1305" t="s">
        <v>1587</v>
      </c>
      <c r="E1305" t="s">
        <v>50</v>
      </c>
      <c r="L1305" t="s">
        <v>2790</v>
      </c>
      <c r="Q1305" t="s">
        <v>2890</v>
      </c>
      <c r="R1305" t="s">
        <v>33</v>
      </c>
      <c r="S1305">
        <v>2022</v>
      </c>
      <c r="Y1305">
        <v>3333</v>
      </c>
    </row>
    <row r="1306" spans="1:25" x14ac:dyDescent="0.3">
      <c r="A1306" t="s">
        <v>30</v>
      </c>
      <c r="B1306" t="s">
        <v>1547</v>
      </c>
      <c r="C1306" t="s">
        <v>1582</v>
      </c>
      <c r="D1306" t="s">
        <v>1588</v>
      </c>
      <c r="E1306" t="s">
        <v>50</v>
      </c>
      <c r="L1306" t="s">
        <v>2790</v>
      </c>
      <c r="Q1306" t="s">
        <v>2890</v>
      </c>
      <c r="R1306" t="s">
        <v>33</v>
      </c>
      <c r="S1306">
        <v>2022</v>
      </c>
      <c r="Y1306">
        <v>3334</v>
      </c>
    </row>
    <row r="1307" spans="1:25" x14ac:dyDescent="0.3">
      <c r="A1307" t="s">
        <v>30</v>
      </c>
      <c r="B1307" t="s">
        <v>1547</v>
      </c>
      <c r="C1307" t="s">
        <v>1589</v>
      </c>
      <c r="D1307"/>
      <c r="E1307" t="s">
        <v>34</v>
      </c>
      <c r="F1307" t="s">
        <v>1591</v>
      </c>
      <c r="G1307" t="s">
        <v>40</v>
      </c>
      <c r="H1307" t="s">
        <v>1590</v>
      </c>
      <c r="I1307" t="s">
        <v>36</v>
      </c>
      <c r="J1307" t="s">
        <v>37</v>
      </c>
      <c r="K1307" t="s">
        <v>38</v>
      </c>
      <c r="L1307" t="s">
        <v>2790</v>
      </c>
      <c r="Q1307" t="s">
        <v>2890</v>
      </c>
      <c r="R1307" t="s">
        <v>33</v>
      </c>
      <c r="S1307">
        <v>2022</v>
      </c>
      <c r="U1307" t="s">
        <v>1592</v>
      </c>
      <c r="Y1307">
        <v>3335</v>
      </c>
    </row>
    <row r="1308" spans="1:25" x14ac:dyDescent="0.3">
      <c r="A1308" t="s">
        <v>30</v>
      </c>
      <c r="B1308" t="s">
        <v>1547</v>
      </c>
      <c r="C1308" t="s">
        <v>1593</v>
      </c>
      <c r="D1308"/>
      <c r="E1308" t="s">
        <v>34</v>
      </c>
      <c r="F1308" t="s">
        <v>1595</v>
      </c>
      <c r="G1308" t="s">
        <v>40</v>
      </c>
      <c r="H1308" t="s">
        <v>1594</v>
      </c>
      <c r="I1308" t="s">
        <v>36</v>
      </c>
      <c r="J1308" t="s">
        <v>37</v>
      </c>
      <c r="K1308" t="s">
        <v>38</v>
      </c>
      <c r="L1308" t="s">
        <v>2790</v>
      </c>
      <c r="Q1308" t="s">
        <v>2890</v>
      </c>
      <c r="R1308" t="s">
        <v>33</v>
      </c>
      <c r="S1308">
        <v>2022</v>
      </c>
      <c r="U1308" t="s">
        <v>1596</v>
      </c>
      <c r="Y1308">
        <v>3336</v>
      </c>
    </row>
    <row r="1309" spans="1:25" x14ac:dyDescent="0.3">
      <c r="A1309" t="s">
        <v>30</v>
      </c>
      <c r="B1309" t="s">
        <v>1547</v>
      </c>
      <c r="C1309" t="s">
        <v>1597</v>
      </c>
      <c r="D1309"/>
      <c r="E1309" t="s">
        <v>34</v>
      </c>
      <c r="F1309" t="s">
        <v>1599</v>
      </c>
      <c r="G1309" t="s">
        <v>40</v>
      </c>
      <c r="H1309" t="s">
        <v>1598</v>
      </c>
      <c r="I1309" t="s">
        <v>36</v>
      </c>
      <c r="J1309" t="s">
        <v>37</v>
      </c>
      <c r="K1309" t="s">
        <v>38</v>
      </c>
      <c r="L1309" t="s">
        <v>2790</v>
      </c>
      <c r="Q1309" t="s">
        <v>2890</v>
      </c>
      <c r="R1309" t="s">
        <v>33</v>
      </c>
      <c r="S1309">
        <v>2022</v>
      </c>
      <c r="U1309" t="s">
        <v>1600</v>
      </c>
      <c r="Y1309">
        <v>3337</v>
      </c>
    </row>
    <row r="1310" spans="1:25" x14ac:dyDescent="0.3">
      <c r="A1310" t="s">
        <v>30</v>
      </c>
      <c r="B1310" t="s">
        <v>1547</v>
      </c>
      <c r="C1310" t="s">
        <v>1601</v>
      </c>
      <c r="D1310"/>
      <c r="E1310" t="s">
        <v>34</v>
      </c>
      <c r="F1310" t="s">
        <v>1603</v>
      </c>
      <c r="G1310" t="s">
        <v>40</v>
      </c>
      <c r="H1310" t="s">
        <v>1602</v>
      </c>
      <c r="I1310" t="s">
        <v>36</v>
      </c>
      <c r="J1310" t="s">
        <v>46</v>
      </c>
      <c r="K1310" t="s">
        <v>38</v>
      </c>
      <c r="L1310" t="s">
        <v>2790</v>
      </c>
      <c r="Q1310" t="s">
        <v>2890</v>
      </c>
      <c r="R1310" t="s">
        <v>33</v>
      </c>
      <c r="S1310">
        <v>2022</v>
      </c>
      <c r="U1310" t="s">
        <v>1604</v>
      </c>
      <c r="Y1310">
        <v>3338</v>
      </c>
    </row>
    <row r="1311" spans="1:25" x14ac:dyDescent="0.3">
      <c r="A1311" t="s">
        <v>30</v>
      </c>
      <c r="B1311" t="s">
        <v>1547</v>
      </c>
      <c r="C1311" t="s">
        <v>1605</v>
      </c>
      <c r="D1311"/>
      <c r="E1311" t="s">
        <v>34</v>
      </c>
      <c r="F1311" t="s">
        <v>1607</v>
      </c>
      <c r="G1311" t="s">
        <v>40</v>
      </c>
      <c r="H1311" t="s">
        <v>1606</v>
      </c>
      <c r="I1311" t="s">
        <v>36</v>
      </c>
      <c r="J1311" t="s">
        <v>46</v>
      </c>
      <c r="K1311" t="s">
        <v>38</v>
      </c>
      <c r="L1311" t="s">
        <v>2790</v>
      </c>
      <c r="Q1311" t="s">
        <v>2890</v>
      </c>
      <c r="R1311" t="s">
        <v>33</v>
      </c>
      <c r="S1311">
        <v>2022</v>
      </c>
      <c r="U1311" t="s">
        <v>1608</v>
      </c>
      <c r="Y1311">
        <v>3339</v>
      </c>
    </row>
    <row r="1312" spans="1:25" x14ac:dyDescent="0.3">
      <c r="A1312" t="s">
        <v>30</v>
      </c>
      <c r="B1312" t="s">
        <v>1547</v>
      </c>
      <c r="C1312" t="s">
        <v>1609</v>
      </c>
      <c r="D1312"/>
      <c r="E1312" t="s">
        <v>34</v>
      </c>
      <c r="F1312" t="s">
        <v>1611</v>
      </c>
      <c r="G1312" t="s">
        <v>40</v>
      </c>
      <c r="H1312" t="s">
        <v>1610</v>
      </c>
      <c r="I1312" t="s">
        <v>36</v>
      </c>
      <c r="J1312" t="s">
        <v>46</v>
      </c>
      <c r="K1312" t="s">
        <v>38</v>
      </c>
      <c r="L1312" t="s">
        <v>2790</v>
      </c>
      <c r="Q1312" t="s">
        <v>2890</v>
      </c>
      <c r="R1312" t="s">
        <v>33</v>
      </c>
      <c r="S1312">
        <v>2022</v>
      </c>
      <c r="U1312" t="s">
        <v>1612</v>
      </c>
      <c r="W1312" t="s">
        <v>2516</v>
      </c>
      <c r="X1312" t="s">
        <v>2517</v>
      </c>
      <c r="Y1312">
        <v>3340</v>
      </c>
    </row>
    <row r="1313" spans="1:25" x14ac:dyDescent="0.3">
      <c r="A1313" t="s">
        <v>30</v>
      </c>
      <c r="B1313" t="s">
        <v>1547</v>
      </c>
      <c r="C1313" t="s">
        <v>1613</v>
      </c>
      <c r="D1313"/>
      <c r="E1313" t="s">
        <v>34</v>
      </c>
      <c r="F1313" t="s">
        <v>1615</v>
      </c>
      <c r="G1313" t="s">
        <v>48</v>
      </c>
      <c r="H1313" t="s">
        <v>1614</v>
      </c>
      <c r="I1313" t="s">
        <v>36</v>
      </c>
      <c r="J1313" t="s">
        <v>900</v>
      </c>
      <c r="K1313" t="s">
        <v>38</v>
      </c>
      <c r="L1313" t="s">
        <v>2790</v>
      </c>
      <c r="Q1313" t="s">
        <v>2890</v>
      </c>
      <c r="R1313" t="s">
        <v>33</v>
      </c>
      <c r="S1313">
        <v>2022</v>
      </c>
      <c r="U1313" t="s">
        <v>1616</v>
      </c>
      <c r="Y1313">
        <v>3341</v>
      </c>
    </row>
    <row r="1314" spans="1:25" s="2" customFormat="1" x14ac:dyDescent="0.3">
      <c r="A1314" t="s">
        <v>30</v>
      </c>
      <c r="B1314" t="s">
        <v>1547</v>
      </c>
      <c r="C1314" t="s">
        <v>1613</v>
      </c>
      <c r="D1314" t="s">
        <v>69</v>
      </c>
      <c r="E1314" t="s">
        <v>50</v>
      </c>
      <c r="F1314"/>
      <c r="G1314"/>
      <c r="H1314"/>
      <c r="I1314"/>
      <c r="J1314"/>
      <c r="K1314"/>
      <c r="L1314" t="s">
        <v>2790</v>
      </c>
      <c r="M1314"/>
      <c r="N1314"/>
      <c r="O1314"/>
      <c r="P1314"/>
      <c r="Q1314" t="s">
        <v>2890</v>
      </c>
      <c r="R1314" t="s">
        <v>33</v>
      </c>
      <c r="S1314">
        <v>2022</v>
      </c>
      <c r="T1314"/>
      <c r="U1314"/>
      <c r="V1314"/>
      <c r="W1314"/>
      <c r="X1314"/>
      <c r="Y1314">
        <v>3342</v>
      </c>
    </row>
    <row r="1315" spans="1:25" x14ac:dyDescent="0.3">
      <c r="A1315" t="s">
        <v>30</v>
      </c>
      <c r="B1315" t="s">
        <v>1547</v>
      </c>
      <c r="C1315" t="s">
        <v>1613</v>
      </c>
      <c r="D1315" t="s">
        <v>990</v>
      </c>
      <c r="E1315" t="s">
        <v>50</v>
      </c>
      <c r="L1315" t="s">
        <v>2790</v>
      </c>
      <c r="Q1315" t="s">
        <v>2890</v>
      </c>
      <c r="R1315" t="s">
        <v>33</v>
      </c>
      <c r="S1315">
        <v>2022</v>
      </c>
      <c r="Y1315">
        <v>3343</v>
      </c>
    </row>
    <row r="1316" spans="1:25" x14ac:dyDescent="0.3">
      <c r="A1316" t="s">
        <v>30</v>
      </c>
      <c r="B1316" t="s">
        <v>1547</v>
      </c>
      <c r="C1316" t="s">
        <v>1613</v>
      </c>
      <c r="D1316" t="s">
        <v>1617</v>
      </c>
      <c r="E1316" t="s">
        <v>50</v>
      </c>
      <c r="L1316" t="s">
        <v>2790</v>
      </c>
      <c r="Q1316" t="s">
        <v>2890</v>
      </c>
      <c r="R1316" t="s">
        <v>33</v>
      </c>
      <c r="S1316">
        <v>2022</v>
      </c>
      <c r="Y1316">
        <v>3344</v>
      </c>
    </row>
    <row r="1317" spans="1:25" x14ac:dyDescent="0.3">
      <c r="A1317" t="s">
        <v>30</v>
      </c>
      <c r="B1317" t="s">
        <v>1547</v>
      </c>
      <c r="C1317" t="s">
        <v>1613</v>
      </c>
      <c r="D1317" t="s">
        <v>1618</v>
      </c>
      <c r="E1317" t="s">
        <v>50</v>
      </c>
      <c r="L1317" t="s">
        <v>2790</v>
      </c>
      <c r="Q1317" t="s">
        <v>2890</v>
      </c>
      <c r="R1317" t="s">
        <v>33</v>
      </c>
      <c r="S1317">
        <v>2022</v>
      </c>
      <c r="Y1317">
        <v>3345</v>
      </c>
    </row>
    <row r="1318" spans="1:25" x14ac:dyDescent="0.3">
      <c r="A1318" t="s">
        <v>30</v>
      </c>
      <c r="B1318" t="s">
        <v>1547</v>
      </c>
      <c r="C1318" t="s">
        <v>1613</v>
      </c>
      <c r="D1318" t="s">
        <v>1619</v>
      </c>
      <c r="E1318" t="s">
        <v>50</v>
      </c>
      <c r="L1318" t="s">
        <v>2790</v>
      </c>
      <c r="Q1318" t="s">
        <v>2890</v>
      </c>
      <c r="R1318" t="s">
        <v>33</v>
      </c>
      <c r="S1318">
        <v>2022</v>
      </c>
      <c r="Y1318">
        <v>3346</v>
      </c>
    </row>
    <row r="1319" spans="1:25" x14ac:dyDescent="0.3">
      <c r="A1319" t="s">
        <v>30</v>
      </c>
      <c r="B1319" t="s">
        <v>1547</v>
      </c>
      <c r="C1319" t="s">
        <v>1613</v>
      </c>
      <c r="D1319" t="s">
        <v>1621</v>
      </c>
      <c r="E1319" t="s">
        <v>50</v>
      </c>
      <c r="L1319" t="s">
        <v>2790</v>
      </c>
      <c r="Q1319" t="s">
        <v>2890</v>
      </c>
      <c r="R1319" t="s">
        <v>33</v>
      </c>
      <c r="S1319">
        <v>2022</v>
      </c>
      <c r="Y1319">
        <v>3347</v>
      </c>
    </row>
    <row r="1320" spans="1:25" x14ac:dyDescent="0.3">
      <c r="A1320" t="s">
        <v>30</v>
      </c>
      <c r="B1320" t="s">
        <v>1547</v>
      </c>
      <c r="C1320" t="s">
        <v>1613</v>
      </c>
      <c r="D1320" t="s">
        <v>1620</v>
      </c>
      <c r="E1320" t="s">
        <v>50</v>
      </c>
      <c r="L1320" t="s">
        <v>2790</v>
      </c>
      <c r="Q1320" t="s">
        <v>2890</v>
      </c>
      <c r="R1320" t="s">
        <v>33</v>
      </c>
      <c r="S1320">
        <v>2022</v>
      </c>
      <c r="Y1320">
        <v>3348</v>
      </c>
    </row>
    <row r="1321" spans="1:25" x14ac:dyDescent="0.3">
      <c r="A1321" t="s">
        <v>30</v>
      </c>
      <c r="B1321" t="s">
        <v>1547</v>
      </c>
      <c r="C1321" t="s">
        <v>1622</v>
      </c>
      <c r="D1321"/>
      <c r="E1321" t="s">
        <v>34</v>
      </c>
      <c r="F1321" t="s">
        <v>1624</v>
      </c>
      <c r="G1321" t="s">
        <v>464</v>
      </c>
      <c r="H1321" t="s">
        <v>1623</v>
      </c>
      <c r="I1321" t="s">
        <v>36</v>
      </c>
      <c r="J1321" t="s">
        <v>46</v>
      </c>
      <c r="K1321" t="s">
        <v>38</v>
      </c>
      <c r="L1321" t="s">
        <v>2790</v>
      </c>
      <c r="Q1321" t="s">
        <v>2890</v>
      </c>
      <c r="R1321" t="s">
        <v>33</v>
      </c>
      <c r="S1321">
        <v>2022</v>
      </c>
      <c r="U1321" t="s">
        <v>1625</v>
      </c>
      <c r="W1321" t="s">
        <v>2576</v>
      </c>
      <c r="X1321" t="s">
        <v>2577</v>
      </c>
      <c r="Y1321">
        <v>3349</v>
      </c>
    </row>
    <row r="1322" spans="1:25" x14ac:dyDescent="0.3">
      <c r="A1322" t="s">
        <v>30</v>
      </c>
      <c r="B1322" t="s">
        <v>1547</v>
      </c>
      <c r="C1322" t="s">
        <v>1626</v>
      </c>
      <c r="D1322"/>
      <c r="E1322" t="s">
        <v>34</v>
      </c>
      <c r="F1322" t="s">
        <v>1628</v>
      </c>
      <c r="G1322" t="s">
        <v>464</v>
      </c>
      <c r="H1322" t="s">
        <v>1627</v>
      </c>
      <c r="I1322" t="s">
        <v>36</v>
      </c>
      <c r="J1322" t="s">
        <v>46</v>
      </c>
      <c r="K1322" t="s">
        <v>38</v>
      </c>
      <c r="L1322" t="s">
        <v>2790</v>
      </c>
      <c r="Q1322" t="s">
        <v>2890</v>
      </c>
      <c r="R1322" t="s">
        <v>33</v>
      </c>
      <c r="S1322">
        <v>2022</v>
      </c>
      <c r="U1322" t="s">
        <v>1629</v>
      </c>
      <c r="W1322" t="s">
        <v>2578</v>
      </c>
      <c r="X1322" t="s">
        <v>2579</v>
      </c>
      <c r="Y1322">
        <v>3350</v>
      </c>
    </row>
    <row r="1323" spans="1:25" x14ac:dyDescent="0.3">
      <c r="A1323" t="s">
        <v>30</v>
      </c>
      <c r="B1323" t="s">
        <v>1547</v>
      </c>
      <c r="C1323" t="s">
        <v>1630</v>
      </c>
      <c r="D1323"/>
      <c r="E1323" t="s">
        <v>34</v>
      </c>
      <c r="F1323" t="s">
        <v>1632</v>
      </c>
      <c r="G1323" t="s">
        <v>464</v>
      </c>
      <c r="H1323" t="s">
        <v>1631</v>
      </c>
      <c r="I1323" t="s">
        <v>36</v>
      </c>
      <c r="J1323" t="s">
        <v>46</v>
      </c>
      <c r="K1323" t="s">
        <v>38</v>
      </c>
      <c r="L1323" t="s">
        <v>2790</v>
      </c>
      <c r="Q1323" t="s">
        <v>2890</v>
      </c>
      <c r="R1323" t="s">
        <v>33</v>
      </c>
      <c r="S1323">
        <v>2022</v>
      </c>
      <c r="U1323" t="s">
        <v>1633</v>
      </c>
      <c r="W1323" t="s">
        <v>2580</v>
      </c>
      <c r="X1323" t="s">
        <v>2581</v>
      </c>
      <c r="Y1323">
        <v>3351</v>
      </c>
    </row>
    <row r="1324" spans="1:25" x14ac:dyDescent="0.3">
      <c r="A1324" t="s">
        <v>30</v>
      </c>
      <c r="B1324" t="s">
        <v>1547</v>
      </c>
      <c r="C1324" t="s">
        <v>1634</v>
      </c>
      <c r="D1324"/>
      <c r="E1324" t="s">
        <v>34</v>
      </c>
      <c r="F1324" t="s">
        <v>1636</v>
      </c>
      <c r="G1324" t="s">
        <v>464</v>
      </c>
      <c r="H1324" t="s">
        <v>1635</v>
      </c>
      <c r="I1324" t="s">
        <v>36</v>
      </c>
      <c r="J1324" t="s">
        <v>46</v>
      </c>
      <c r="K1324" t="s">
        <v>38</v>
      </c>
      <c r="L1324" t="s">
        <v>2790</v>
      </c>
      <c r="Q1324" t="s">
        <v>2890</v>
      </c>
      <c r="R1324" t="s">
        <v>33</v>
      </c>
      <c r="S1324">
        <v>2022</v>
      </c>
      <c r="U1324" t="s">
        <v>1637</v>
      </c>
      <c r="W1324" t="s">
        <v>2582</v>
      </c>
      <c r="X1324" t="s">
        <v>2583</v>
      </c>
      <c r="Y1324">
        <v>3352</v>
      </c>
    </row>
    <row r="1325" spans="1:25" x14ac:dyDescent="0.3">
      <c r="A1325" t="s">
        <v>30</v>
      </c>
      <c r="B1325" t="s">
        <v>1547</v>
      </c>
      <c r="C1325" t="s">
        <v>1638</v>
      </c>
      <c r="D1325"/>
      <c r="E1325" t="s">
        <v>34</v>
      </c>
      <c r="F1325" t="s">
        <v>1640</v>
      </c>
      <c r="G1325" t="s">
        <v>35</v>
      </c>
      <c r="H1325" t="s">
        <v>1639</v>
      </c>
      <c r="I1325" t="s">
        <v>36</v>
      </c>
      <c r="J1325" t="s">
        <v>42</v>
      </c>
      <c r="K1325" t="s">
        <v>38</v>
      </c>
      <c r="L1325" t="s">
        <v>2790</v>
      </c>
      <c r="Q1325" t="s">
        <v>2890</v>
      </c>
      <c r="R1325" t="s">
        <v>33</v>
      </c>
      <c r="S1325">
        <v>2022</v>
      </c>
      <c r="U1325" t="s">
        <v>1641</v>
      </c>
      <c r="Y1325">
        <v>3353</v>
      </c>
    </row>
    <row r="1326" spans="1:25" x14ac:dyDescent="0.3">
      <c r="A1326" t="s">
        <v>30</v>
      </c>
      <c r="B1326" t="s">
        <v>1547</v>
      </c>
      <c r="C1326" t="s">
        <v>1642</v>
      </c>
      <c r="D1326"/>
      <c r="E1326" t="s">
        <v>34</v>
      </c>
      <c r="F1326" t="s">
        <v>1644</v>
      </c>
      <c r="G1326" t="s">
        <v>48</v>
      </c>
      <c r="H1326" t="s">
        <v>1643</v>
      </c>
      <c r="I1326" t="s">
        <v>36</v>
      </c>
      <c r="J1326" t="s">
        <v>42</v>
      </c>
      <c r="K1326" t="s">
        <v>38</v>
      </c>
      <c r="L1326" t="s">
        <v>2790</v>
      </c>
      <c r="Q1326" t="s">
        <v>2890</v>
      </c>
      <c r="R1326" t="s">
        <v>33</v>
      </c>
      <c r="S1326">
        <v>2022</v>
      </c>
      <c r="U1326" t="s">
        <v>1645</v>
      </c>
      <c r="Y1326">
        <v>3354</v>
      </c>
    </row>
    <row r="1327" spans="1:25" x14ac:dyDescent="0.3">
      <c r="A1327" t="s">
        <v>30</v>
      </c>
      <c r="B1327" t="s">
        <v>1547</v>
      </c>
      <c r="C1327" t="s">
        <v>1642</v>
      </c>
      <c r="D1327" t="s">
        <v>69</v>
      </c>
      <c r="E1327" t="s">
        <v>50</v>
      </c>
      <c r="L1327" t="s">
        <v>2790</v>
      </c>
      <c r="Q1327" t="s">
        <v>2890</v>
      </c>
      <c r="R1327" t="s">
        <v>33</v>
      </c>
      <c r="S1327">
        <v>2022</v>
      </c>
      <c r="Y1327">
        <v>3355</v>
      </c>
    </row>
    <row r="1328" spans="1:25" x14ac:dyDescent="0.3">
      <c r="A1328" t="s">
        <v>30</v>
      </c>
      <c r="B1328" t="s">
        <v>1547</v>
      </c>
      <c r="C1328" t="s">
        <v>1642</v>
      </c>
      <c r="D1328" t="s">
        <v>990</v>
      </c>
      <c r="E1328" t="s">
        <v>50</v>
      </c>
      <c r="L1328" t="s">
        <v>2790</v>
      </c>
      <c r="Q1328" t="s">
        <v>2890</v>
      </c>
      <c r="R1328" t="s">
        <v>33</v>
      </c>
      <c r="S1328">
        <v>2022</v>
      </c>
      <c r="Y1328">
        <v>3356</v>
      </c>
    </row>
    <row r="1329" spans="1:25" x14ac:dyDescent="0.3">
      <c r="A1329" t="s">
        <v>30</v>
      </c>
      <c r="B1329" t="s">
        <v>1547</v>
      </c>
      <c r="C1329" t="s">
        <v>1642</v>
      </c>
      <c r="D1329" t="s">
        <v>1646</v>
      </c>
      <c r="E1329" t="s">
        <v>50</v>
      </c>
      <c r="L1329" t="s">
        <v>2790</v>
      </c>
      <c r="Q1329" t="s">
        <v>2890</v>
      </c>
      <c r="R1329" t="s">
        <v>33</v>
      </c>
      <c r="S1329">
        <v>2022</v>
      </c>
      <c r="Y1329">
        <v>3357</v>
      </c>
    </row>
    <row r="1330" spans="1:25" x14ac:dyDescent="0.3">
      <c r="A1330" t="s">
        <v>30</v>
      </c>
      <c r="B1330" t="s">
        <v>1547</v>
      </c>
      <c r="C1330" t="s">
        <v>1642</v>
      </c>
      <c r="D1330" t="s">
        <v>1647</v>
      </c>
      <c r="E1330" t="s">
        <v>50</v>
      </c>
      <c r="L1330" t="s">
        <v>2790</v>
      </c>
      <c r="Q1330" t="s">
        <v>2890</v>
      </c>
      <c r="R1330" t="s">
        <v>33</v>
      </c>
      <c r="S1330">
        <v>2022</v>
      </c>
      <c r="Y1330">
        <v>3358</v>
      </c>
    </row>
    <row r="1331" spans="1:25" x14ac:dyDescent="0.3">
      <c r="A1331" t="s">
        <v>30</v>
      </c>
      <c r="B1331" t="s">
        <v>1547</v>
      </c>
      <c r="C1331" t="s">
        <v>1648</v>
      </c>
      <c r="D1331"/>
      <c r="E1331" t="s">
        <v>34</v>
      </c>
      <c r="F1331" t="s">
        <v>1650</v>
      </c>
      <c r="G1331" t="s">
        <v>48</v>
      </c>
      <c r="H1331" t="s">
        <v>1649</v>
      </c>
      <c r="I1331" t="s">
        <v>36</v>
      </c>
      <c r="J1331" t="s">
        <v>42</v>
      </c>
      <c r="K1331" t="s">
        <v>38</v>
      </c>
      <c r="L1331" t="s">
        <v>2790</v>
      </c>
      <c r="Q1331" t="s">
        <v>2890</v>
      </c>
      <c r="R1331" t="s">
        <v>33</v>
      </c>
      <c r="S1331">
        <v>2022</v>
      </c>
      <c r="U1331" t="s">
        <v>1651</v>
      </c>
      <c r="Y1331">
        <v>3359</v>
      </c>
    </row>
    <row r="1332" spans="1:25" x14ac:dyDescent="0.3">
      <c r="A1332" t="s">
        <v>30</v>
      </c>
      <c r="B1332" t="s">
        <v>1547</v>
      </c>
      <c r="C1332" t="s">
        <v>1648</v>
      </c>
      <c r="D1332" t="s">
        <v>69</v>
      </c>
      <c r="E1332" t="s">
        <v>50</v>
      </c>
      <c r="L1332" t="s">
        <v>2790</v>
      </c>
      <c r="Q1332" t="s">
        <v>2890</v>
      </c>
      <c r="R1332" t="s">
        <v>33</v>
      </c>
      <c r="S1332">
        <v>2022</v>
      </c>
      <c r="Y1332">
        <v>3360</v>
      </c>
    </row>
    <row r="1333" spans="1:25" x14ac:dyDescent="0.3">
      <c r="A1333" t="s">
        <v>30</v>
      </c>
      <c r="B1333" t="s">
        <v>1547</v>
      </c>
      <c r="C1333" t="s">
        <v>1648</v>
      </c>
      <c r="D1333" t="s">
        <v>990</v>
      </c>
      <c r="E1333" t="s">
        <v>50</v>
      </c>
      <c r="L1333" t="s">
        <v>2790</v>
      </c>
      <c r="Q1333" t="s">
        <v>2890</v>
      </c>
      <c r="R1333" t="s">
        <v>33</v>
      </c>
      <c r="S1333">
        <v>2022</v>
      </c>
      <c r="Y1333">
        <v>3361</v>
      </c>
    </row>
    <row r="1334" spans="1:25" x14ac:dyDescent="0.3">
      <c r="A1334" t="s">
        <v>30</v>
      </c>
      <c r="B1334" t="s">
        <v>1547</v>
      </c>
      <c r="C1334" t="s">
        <v>1648</v>
      </c>
      <c r="D1334" t="s">
        <v>1652</v>
      </c>
      <c r="E1334" t="s">
        <v>50</v>
      </c>
      <c r="L1334" t="s">
        <v>2790</v>
      </c>
      <c r="Q1334" t="s">
        <v>2890</v>
      </c>
      <c r="R1334" t="s">
        <v>33</v>
      </c>
      <c r="S1334">
        <v>2022</v>
      </c>
      <c r="Y1334">
        <v>3362</v>
      </c>
    </row>
    <row r="1335" spans="1:25" x14ac:dyDescent="0.3">
      <c r="A1335" t="s">
        <v>30</v>
      </c>
      <c r="B1335" t="s">
        <v>1547</v>
      </c>
      <c r="C1335" t="s">
        <v>1648</v>
      </c>
      <c r="D1335" t="s">
        <v>1653</v>
      </c>
      <c r="E1335" t="s">
        <v>50</v>
      </c>
      <c r="L1335" t="s">
        <v>2790</v>
      </c>
      <c r="Q1335" t="s">
        <v>2890</v>
      </c>
      <c r="R1335" t="s">
        <v>33</v>
      </c>
      <c r="S1335">
        <v>2022</v>
      </c>
      <c r="Y1335">
        <v>3363</v>
      </c>
    </row>
    <row r="1336" spans="1:25" x14ac:dyDescent="0.3">
      <c r="A1336" t="s">
        <v>30</v>
      </c>
      <c r="B1336" t="s">
        <v>1547</v>
      </c>
      <c r="C1336" t="s">
        <v>1648</v>
      </c>
      <c r="D1336" t="s">
        <v>1655</v>
      </c>
      <c r="E1336" t="s">
        <v>50</v>
      </c>
      <c r="L1336" t="s">
        <v>2790</v>
      </c>
      <c r="Q1336" t="s">
        <v>2890</v>
      </c>
      <c r="R1336" t="s">
        <v>33</v>
      </c>
      <c r="S1336">
        <v>2022</v>
      </c>
      <c r="Y1336">
        <v>3364</v>
      </c>
    </row>
    <row r="1337" spans="1:25" x14ac:dyDescent="0.3">
      <c r="A1337" t="s">
        <v>30</v>
      </c>
      <c r="B1337" t="s">
        <v>1547</v>
      </c>
      <c r="C1337" t="s">
        <v>1648</v>
      </c>
      <c r="D1337" t="s">
        <v>1654</v>
      </c>
      <c r="E1337" t="s">
        <v>50</v>
      </c>
      <c r="L1337" t="s">
        <v>2790</v>
      </c>
      <c r="Q1337" t="s">
        <v>2890</v>
      </c>
      <c r="R1337" t="s">
        <v>33</v>
      </c>
      <c r="S1337">
        <v>2022</v>
      </c>
      <c r="Y1337">
        <v>3365</v>
      </c>
    </row>
    <row r="1338" spans="1:25" x14ac:dyDescent="0.3">
      <c r="A1338" t="s">
        <v>30</v>
      </c>
      <c r="B1338" t="s">
        <v>1547</v>
      </c>
      <c r="C1338" t="s">
        <v>1656</v>
      </c>
      <c r="D1338"/>
      <c r="E1338" t="s">
        <v>34</v>
      </c>
      <c r="F1338" t="s">
        <v>1658</v>
      </c>
      <c r="G1338" t="s">
        <v>48</v>
      </c>
      <c r="H1338" t="s">
        <v>1657</v>
      </c>
      <c r="I1338" t="s">
        <v>36</v>
      </c>
      <c r="J1338" t="s">
        <v>42</v>
      </c>
      <c r="K1338" t="s">
        <v>38</v>
      </c>
      <c r="L1338" t="s">
        <v>2790</v>
      </c>
      <c r="Q1338" t="s">
        <v>2890</v>
      </c>
      <c r="R1338" t="s">
        <v>33</v>
      </c>
      <c r="S1338">
        <v>2022</v>
      </c>
      <c r="U1338" t="s">
        <v>1659</v>
      </c>
      <c r="Y1338">
        <v>3366</v>
      </c>
    </row>
    <row r="1339" spans="1:25" x14ac:dyDescent="0.3">
      <c r="A1339" t="s">
        <v>30</v>
      </c>
      <c r="B1339" t="s">
        <v>1547</v>
      </c>
      <c r="C1339" t="s">
        <v>1656</v>
      </c>
      <c r="D1339" t="s">
        <v>69</v>
      </c>
      <c r="E1339" t="s">
        <v>50</v>
      </c>
      <c r="L1339" t="s">
        <v>2790</v>
      </c>
      <c r="Q1339" t="s">
        <v>2890</v>
      </c>
      <c r="R1339" t="s">
        <v>33</v>
      </c>
      <c r="S1339">
        <v>2022</v>
      </c>
      <c r="Y1339">
        <v>3367</v>
      </c>
    </row>
    <row r="1340" spans="1:25" x14ac:dyDescent="0.3">
      <c r="A1340" t="s">
        <v>30</v>
      </c>
      <c r="B1340" t="s">
        <v>1547</v>
      </c>
      <c r="C1340" t="s">
        <v>1656</v>
      </c>
      <c r="D1340" t="s">
        <v>990</v>
      </c>
      <c r="E1340" t="s">
        <v>50</v>
      </c>
      <c r="L1340" t="s">
        <v>2790</v>
      </c>
      <c r="Q1340" t="s">
        <v>2890</v>
      </c>
      <c r="R1340" t="s">
        <v>33</v>
      </c>
      <c r="S1340">
        <v>2022</v>
      </c>
      <c r="Y1340">
        <v>3368</v>
      </c>
    </row>
    <row r="1341" spans="1:25" x14ac:dyDescent="0.3">
      <c r="A1341" t="s">
        <v>30</v>
      </c>
      <c r="B1341" t="s">
        <v>1547</v>
      </c>
      <c r="C1341" t="s">
        <v>1656</v>
      </c>
      <c r="D1341">
        <v>1</v>
      </c>
      <c r="E1341" t="s">
        <v>50</v>
      </c>
      <c r="L1341" t="s">
        <v>2790</v>
      </c>
      <c r="Q1341" t="s">
        <v>2890</v>
      </c>
      <c r="R1341" t="s">
        <v>33</v>
      </c>
      <c r="S1341">
        <v>2022</v>
      </c>
      <c r="Y1341">
        <v>3369</v>
      </c>
    </row>
    <row r="1342" spans="1:25" x14ac:dyDescent="0.3">
      <c r="A1342" t="s">
        <v>30</v>
      </c>
      <c r="B1342" t="s">
        <v>1547</v>
      </c>
      <c r="C1342" t="s">
        <v>1656</v>
      </c>
      <c r="D1342">
        <v>2</v>
      </c>
      <c r="E1342" t="s">
        <v>50</v>
      </c>
      <c r="L1342" t="s">
        <v>2790</v>
      </c>
      <c r="Q1342" t="s">
        <v>2890</v>
      </c>
      <c r="R1342" t="s">
        <v>33</v>
      </c>
      <c r="S1342">
        <v>2022</v>
      </c>
      <c r="Y1342">
        <v>3370</v>
      </c>
    </row>
    <row r="1343" spans="1:25" x14ac:dyDescent="0.3">
      <c r="A1343" t="s">
        <v>30</v>
      </c>
      <c r="B1343" t="s">
        <v>1547</v>
      </c>
      <c r="C1343" t="s">
        <v>1656</v>
      </c>
      <c r="D1343">
        <v>3</v>
      </c>
      <c r="E1343" t="s">
        <v>50</v>
      </c>
      <c r="L1343" t="s">
        <v>2790</v>
      </c>
      <c r="Q1343" t="s">
        <v>2890</v>
      </c>
      <c r="R1343" t="s">
        <v>33</v>
      </c>
      <c r="S1343">
        <v>2022</v>
      </c>
      <c r="Y1343">
        <v>3371</v>
      </c>
    </row>
    <row r="1344" spans="1:25" x14ac:dyDescent="0.3">
      <c r="A1344" t="s">
        <v>30</v>
      </c>
      <c r="B1344" t="s">
        <v>1547</v>
      </c>
      <c r="C1344" t="s">
        <v>1656</v>
      </c>
      <c r="D1344">
        <v>4</v>
      </c>
      <c r="E1344" t="s">
        <v>50</v>
      </c>
      <c r="L1344" t="s">
        <v>2790</v>
      </c>
      <c r="Q1344" t="s">
        <v>2890</v>
      </c>
      <c r="R1344" t="s">
        <v>33</v>
      </c>
      <c r="S1344">
        <v>2022</v>
      </c>
      <c r="Y1344">
        <v>3372</v>
      </c>
    </row>
    <row r="1345" spans="1:25" x14ac:dyDescent="0.3">
      <c r="A1345" t="s">
        <v>30</v>
      </c>
      <c r="B1345" t="s">
        <v>1547</v>
      </c>
      <c r="C1345" t="s">
        <v>1656</v>
      </c>
      <c r="D1345">
        <v>5</v>
      </c>
      <c r="E1345" t="s">
        <v>50</v>
      </c>
      <c r="L1345" t="s">
        <v>2790</v>
      </c>
      <c r="Q1345" t="s">
        <v>2890</v>
      </c>
      <c r="R1345" t="s">
        <v>33</v>
      </c>
      <c r="S1345">
        <v>2022</v>
      </c>
      <c r="Y1345">
        <v>3373</v>
      </c>
    </row>
    <row r="1346" spans="1:25" x14ac:dyDescent="0.3">
      <c r="A1346" t="s">
        <v>30</v>
      </c>
      <c r="B1346" t="s">
        <v>1547</v>
      </c>
      <c r="C1346" t="s">
        <v>1660</v>
      </c>
      <c r="D1346"/>
      <c r="E1346" t="s">
        <v>34</v>
      </c>
      <c r="F1346" t="s">
        <v>1662</v>
      </c>
      <c r="G1346" t="s">
        <v>1476</v>
      </c>
      <c r="H1346" t="s">
        <v>1661</v>
      </c>
      <c r="I1346" t="s">
        <v>36</v>
      </c>
      <c r="J1346" t="s">
        <v>900</v>
      </c>
      <c r="K1346" t="s">
        <v>38</v>
      </c>
      <c r="L1346" t="s">
        <v>2790</v>
      </c>
      <c r="Q1346" t="s">
        <v>2890</v>
      </c>
      <c r="R1346" t="s">
        <v>33</v>
      </c>
      <c r="S1346">
        <v>2022</v>
      </c>
      <c r="U1346" t="s">
        <v>2841</v>
      </c>
      <c r="Y1346">
        <v>3374</v>
      </c>
    </row>
    <row r="1347" spans="1:25" x14ac:dyDescent="0.3">
      <c r="A1347" t="s">
        <v>182</v>
      </c>
      <c r="B1347" t="s">
        <v>1547</v>
      </c>
      <c r="C1347" t="s">
        <v>1407</v>
      </c>
      <c r="D1347"/>
      <c r="E1347" t="s">
        <v>34</v>
      </c>
      <c r="F1347" t="s">
        <v>1409</v>
      </c>
      <c r="G1347" t="s">
        <v>48</v>
      </c>
      <c r="H1347" t="s">
        <v>1408</v>
      </c>
      <c r="I1347" t="s">
        <v>36</v>
      </c>
      <c r="L1347" t="s">
        <v>2790</v>
      </c>
      <c r="Q1347" t="s">
        <v>2890</v>
      </c>
      <c r="R1347" t="s">
        <v>33</v>
      </c>
      <c r="S1347">
        <v>2022</v>
      </c>
      <c r="U1347" t="s">
        <v>1410</v>
      </c>
      <c r="W1347" t="s">
        <v>2566</v>
      </c>
      <c r="X1347" t="s">
        <v>2567</v>
      </c>
      <c r="Y1347">
        <v>3375</v>
      </c>
    </row>
    <row r="1348" spans="1:25" x14ac:dyDescent="0.3">
      <c r="A1348" t="s">
        <v>182</v>
      </c>
      <c r="B1348" t="s">
        <v>1547</v>
      </c>
      <c r="C1348" t="s">
        <v>1407</v>
      </c>
      <c r="D1348" t="s">
        <v>69</v>
      </c>
      <c r="E1348" t="s">
        <v>50</v>
      </c>
      <c r="L1348" t="s">
        <v>2790</v>
      </c>
      <c r="Q1348" t="s">
        <v>2890</v>
      </c>
      <c r="R1348" t="s">
        <v>33</v>
      </c>
      <c r="S1348">
        <v>2022</v>
      </c>
      <c r="Y1348">
        <v>3376</v>
      </c>
    </row>
    <row r="1349" spans="1:25" x14ac:dyDescent="0.3">
      <c r="A1349" t="s">
        <v>182</v>
      </c>
      <c r="B1349" t="s">
        <v>1547</v>
      </c>
      <c r="C1349" t="s">
        <v>1407</v>
      </c>
      <c r="D1349" t="s">
        <v>990</v>
      </c>
      <c r="E1349" t="s">
        <v>50</v>
      </c>
      <c r="L1349" t="s">
        <v>2790</v>
      </c>
      <c r="Q1349" t="s">
        <v>2890</v>
      </c>
      <c r="R1349" t="s">
        <v>33</v>
      </c>
      <c r="S1349">
        <v>2022</v>
      </c>
      <c r="Y1349">
        <v>3377</v>
      </c>
    </row>
    <row r="1350" spans="1:25" x14ac:dyDescent="0.3">
      <c r="A1350" t="s">
        <v>182</v>
      </c>
      <c r="B1350" t="s">
        <v>1547</v>
      </c>
      <c r="C1350" t="s">
        <v>1407</v>
      </c>
      <c r="D1350">
        <v>1</v>
      </c>
      <c r="E1350" t="s">
        <v>50</v>
      </c>
      <c r="L1350" t="s">
        <v>2790</v>
      </c>
      <c r="Q1350" t="s">
        <v>2890</v>
      </c>
      <c r="R1350" t="s">
        <v>33</v>
      </c>
      <c r="S1350">
        <v>2022</v>
      </c>
      <c r="Y1350">
        <v>3378</v>
      </c>
    </row>
    <row r="1351" spans="1:25" x14ac:dyDescent="0.3">
      <c r="A1351" t="s">
        <v>182</v>
      </c>
      <c r="B1351" t="s">
        <v>1547</v>
      </c>
      <c r="C1351" t="s">
        <v>1407</v>
      </c>
      <c r="D1351">
        <v>2</v>
      </c>
      <c r="E1351" t="s">
        <v>50</v>
      </c>
      <c r="L1351" t="s">
        <v>2790</v>
      </c>
      <c r="Q1351" t="s">
        <v>2890</v>
      </c>
      <c r="R1351" t="s">
        <v>33</v>
      </c>
      <c r="S1351">
        <v>2022</v>
      </c>
      <c r="Y1351">
        <v>3379</v>
      </c>
    </row>
    <row r="1352" spans="1:25" x14ac:dyDescent="0.3">
      <c r="A1352" t="s">
        <v>182</v>
      </c>
      <c r="B1352" t="s">
        <v>1547</v>
      </c>
      <c r="C1352" t="s">
        <v>1407</v>
      </c>
      <c r="D1352">
        <v>3</v>
      </c>
      <c r="E1352" t="s">
        <v>50</v>
      </c>
      <c r="L1352" t="s">
        <v>2790</v>
      </c>
      <c r="Q1352" t="s">
        <v>2890</v>
      </c>
      <c r="R1352" t="s">
        <v>33</v>
      </c>
      <c r="S1352">
        <v>2022</v>
      </c>
      <c r="Y1352">
        <v>3380</v>
      </c>
    </row>
    <row r="1353" spans="1:25" x14ac:dyDescent="0.3">
      <c r="A1353" t="s">
        <v>182</v>
      </c>
      <c r="B1353" t="s">
        <v>1547</v>
      </c>
      <c r="C1353" t="s">
        <v>1407</v>
      </c>
      <c r="D1353">
        <v>4</v>
      </c>
      <c r="E1353" t="s">
        <v>50</v>
      </c>
      <c r="L1353" t="s">
        <v>2790</v>
      </c>
      <c r="Q1353" t="s">
        <v>2890</v>
      </c>
      <c r="R1353" t="s">
        <v>33</v>
      </c>
      <c r="S1353">
        <v>2022</v>
      </c>
      <c r="Y1353">
        <v>3381</v>
      </c>
    </row>
    <row r="1354" spans="1:25" x14ac:dyDescent="0.3">
      <c r="A1354" t="s">
        <v>182</v>
      </c>
      <c r="B1354" t="s">
        <v>1547</v>
      </c>
      <c r="C1354" t="s">
        <v>1411</v>
      </c>
      <c r="D1354"/>
      <c r="E1354" t="s">
        <v>34</v>
      </c>
      <c r="F1354" t="s">
        <v>1413</v>
      </c>
      <c r="G1354" t="s">
        <v>48</v>
      </c>
      <c r="H1354" t="s">
        <v>1412</v>
      </c>
      <c r="I1354" t="s">
        <v>36</v>
      </c>
      <c r="L1354" t="s">
        <v>2790</v>
      </c>
      <c r="Q1354" t="s">
        <v>2890</v>
      </c>
      <c r="R1354" t="s">
        <v>33</v>
      </c>
      <c r="S1354">
        <v>2022</v>
      </c>
      <c r="U1354" t="s">
        <v>1414</v>
      </c>
      <c r="Y1354">
        <v>3382</v>
      </c>
    </row>
    <row r="1355" spans="1:25" x14ac:dyDescent="0.3">
      <c r="A1355" t="s">
        <v>182</v>
      </c>
      <c r="B1355" t="s">
        <v>1547</v>
      </c>
      <c r="C1355" t="s">
        <v>1411</v>
      </c>
      <c r="D1355" t="s">
        <v>69</v>
      </c>
      <c r="E1355" t="s">
        <v>50</v>
      </c>
      <c r="L1355" t="s">
        <v>2790</v>
      </c>
      <c r="Q1355" t="s">
        <v>2890</v>
      </c>
      <c r="R1355" t="s">
        <v>33</v>
      </c>
      <c r="S1355">
        <v>2022</v>
      </c>
      <c r="Y1355">
        <v>3383</v>
      </c>
    </row>
    <row r="1356" spans="1:25" x14ac:dyDescent="0.3">
      <c r="A1356" t="s">
        <v>182</v>
      </c>
      <c r="B1356" t="s">
        <v>1547</v>
      </c>
      <c r="C1356" t="s">
        <v>1411</v>
      </c>
      <c r="D1356" t="s">
        <v>990</v>
      </c>
      <c r="E1356" t="s">
        <v>50</v>
      </c>
      <c r="L1356" t="s">
        <v>2790</v>
      </c>
      <c r="Q1356" t="s">
        <v>2890</v>
      </c>
      <c r="R1356" t="s">
        <v>33</v>
      </c>
      <c r="S1356">
        <v>2022</v>
      </c>
      <c r="Y1356">
        <v>3384</v>
      </c>
    </row>
    <row r="1357" spans="1:25" x14ac:dyDescent="0.3">
      <c r="A1357" t="s">
        <v>182</v>
      </c>
      <c r="B1357" t="s">
        <v>1547</v>
      </c>
      <c r="C1357" t="s">
        <v>1411</v>
      </c>
      <c r="D1357">
        <v>0</v>
      </c>
      <c r="E1357" t="s">
        <v>50</v>
      </c>
      <c r="L1357" t="s">
        <v>2790</v>
      </c>
      <c r="Q1357" t="s">
        <v>2890</v>
      </c>
      <c r="R1357" t="s">
        <v>33</v>
      </c>
      <c r="S1357">
        <v>2022</v>
      </c>
      <c r="Y1357">
        <v>3385</v>
      </c>
    </row>
    <row r="1358" spans="1:25" x14ac:dyDescent="0.3">
      <c r="A1358" t="s">
        <v>182</v>
      </c>
      <c r="B1358" t="s">
        <v>1547</v>
      </c>
      <c r="C1358" t="s">
        <v>1411</v>
      </c>
      <c r="D1358" t="s">
        <v>1415</v>
      </c>
      <c r="E1358" t="s">
        <v>50</v>
      </c>
      <c r="L1358" t="s">
        <v>2790</v>
      </c>
      <c r="Q1358" t="s">
        <v>2890</v>
      </c>
      <c r="R1358" t="s">
        <v>33</v>
      </c>
      <c r="S1358">
        <v>2022</v>
      </c>
      <c r="Y1358">
        <v>3386</v>
      </c>
    </row>
    <row r="1359" spans="1:25" x14ac:dyDescent="0.3">
      <c r="A1359" t="s">
        <v>182</v>
      </c>
      <c r="B1359" t="s">
        <v>1547</v>
      </c>
      <c r="C1359" t="s">
        <v>1411</v>
      </c>
      <c r="D1359" t="s">
        <v>1416</v>
      </c>
      <c r="E1359" t="s">
        <v>50</v>
      </c>
      <c r="L1359" t="s">
        <v>2790</v>
      </c>
      <c r="Q1359" t="s">
        <v>2890</v>
      </c>
      <c r="R1359" t="s">
        <v>33</v>
      </c>
      <c r="S1359">
        <v>2022</v>
      </c>
      <c r="Y1359">
        <v>3387</v>
      </c>
    </row>
    <row r="1360" spans="1:25" x14ac:dyDescent="0.3">
      <c r="A1360" t="s">
        <v>182</v>
      </c>
      <c r="B1360" t="s">
        <v>1547</v>
      </c>
      <c r="C1360" t="s">
        <v>1411</v>
      </c>
      <c r="D1360" t="s">
        <v>1417</v>
      </c>
      <c r="E1360" t="s">
        <v>50</v>
      </c>
      <c r="L1360" t="s">
        <v>2790</v>
      </c>
      <c r="Q1360" t="s">
        <v>2890</v>
      </c>
      <c r="R1360" t="s">
        <v>33</v>
      </c>
      <c r="S1360">
        <v>2022</v>
      </c>
      <c r="Y1360">
        <v>3388</v>
      </c>
    </row>
    <row r="1361" spans="1:25" x14ac:dyDescent="0.3">
      <c r="A1361" t="s">
        <v>182</v>
      </c>
      <c r="B1361" t="s">
        <v>1547</v>
      </c>
      <c r="C1361" t="s">
        <v>1411</v>
      </c>
      <c r="D1361" t="s">
        <v>1418</v>
      </c>
      <c r="E1361" t="s">
        <v>50</v>
      </c>
      <c r="L1361" t="s">
        <v>2790</v>
      </c>
      <c r="Q1361" t="s">
        <v>2890</v>
      </c>
      <c r="R1361" t="s">
        <v>33</v>
      </c>
      <c r="S1361">
        <v>2022</v>
      </c>
      <c r="Y1361">
        <v>3389</v>
      </c>
    </row>
    <row r="1362" spans="1:25" x14ac:dyDescent="0.3">
      <c r="A1362" t="s">
        <v>182</v>
      </c>
      <c r="B1362" t="s">
        <v>1547</v>
      </c>
      <c r="C1362" t="s">
        <v>1411</v>
      </c>
      <c r="D1362" t="s">
        <v>1419</v>
      </c>
      <c r="E1362" t="s">
        <v>50</v>
      </c>
      <c r="L1362" t="s">
        <v>2790</v>
      </c>
      <c r="Q1362" t="s">
        <v>2890</v>
      </c>
      <c r="R1362" t="s">
        <v>33</v>
      </c>
      <c r="S1362">
        <v>2022</v>
      </c>
      <c r="Y1362">
        <v>3390</v>
      </c>
    </row>
    <row r="1363" spans="1:25" x14ac:dyDescent="0.3">
      <c r="A1363" t="s">
        <v>182</v>
      </c>
      <c r="B1363" t="s">
        <v>1547</v>
      </c>
      <c r="C1363" t="s">
        <v>1411</v>
      </c>
      <c r="D1363" t="s">
        <v>1420</v>
      </c>
      <c r="E1363" t="s">
        <v>50</v>
      </c>
      <c r="L1363" t="s">
        <v>2790</v>
      </c>
      <c r="Q1363" t="s">
        <v>2890</v>
      </c>
      <c r="R1363" t="s">
        <v>33</v>
      </c>
      <c r="S1363">
        <v>2022</v>
      </c>
      <c r="Y1363">
        <v>3391</v>
      </c>
    </row>
    <row r="1364" spans="1:25" x14ac:dyDescent="0.3">
      <c r="A1364" t="s">
        <v>182</v>
      </c>
      <c r="B1364" t="s">
        <v>1547</v>
      </c>
      <c r="C1364" t="s">
        <v>1411</v>
      </c>
      <c r="D1364" t="s">
        <v>1421</v>
      </c>
      <c r="E1364" t="s">
        <v>50</v>
      </c>
      <c r="L1364" t="s">
        <v>2790</v>
      </c>
      <c r="Q1364" t="s">
        <v>2890</v>
      </c>
      <c r="R1364" t="s">
        <v>33</v>
      </c>
      <c r="S1364">
        <v>2022</v>
      </c>
      <c r="Y1364">
        <v>3392</v>
      </c>
    </row>
    <row r="1365" spans="1:25" x14ac:dyDescent="0.3">
      <c r="A1365" t="s">
        <v>182</v>
      </c>
      <c r="B1365" t="s">
        <v>1547</v>
      </c>
      <c r="C1365" t="s">
        <v>1411</v>
      </c>
      <c r="D1365" t="s">
        <v>1422</v>
      </c>
      <c r="E1365" t="s">
        <v>50</v>
      </c>
      <c r="L1365" t="s">
        <v>2790</v>
      </c>
      <c r="Q1365" t="s">
        <v>2890</v>
      </c>
      <c r="R1365" t="s">
        <v>33</v>
      </c>
      <c r="S1365">
        <v>2022</v>
      </c>
      <c r="Y1365">
        <v>3393</v>
      </c>
    </row>
    <row r="1366" spans="1:25" x14ac:dyDescent="0.3">
      <c r="A1366" t="s">
        <v>182</v>
      </c>
      <c r="B1366" t="s">
        <v>1547</v>
      </c>
      <c r="C1366" t="s">
        <v>1411</v>
      </c>
      <c r="D1366" t="s">
        <v>1423</v>
      </c>
      <c r="E1366" t="s">
        <v>50</v>
      </c>
      <c r="L1366" t="s">
        <v>2790</v>
      </c>
      <c r="Q1366" t="s">
        <v>2890</v>
      </c>
      <c r="R1366" t="s">
        <v>33</v>
      </c>
      <c r="S1366">
        <v>2022</v>
      </c>
      <c r="Y1366">
        <v>3394</v>
      </c>
    </row>
    <row r="1367" spans="1:25" x14ac:dyDescent="0.3">
      <c r="A1367" t="s">
        <v>182</v>
      </c>
      <c r="B1367" t="s">
        <v>1547</v>
      </c>
      <c r="C1367" t="s">
        <v>1411</v>
      </c>
      <c r="D1367" t="s">
        <v>1424</v>
      </c>
      <c r="E1367" t="s">
        <v>50</v>
      </c>
      <c r="L1367" t="s">
        <v>2790</v>
      </c>
      <c r="Q1367" t="s">
        <v>2890</v>
      </c>
      <c r="R1367" t="s">
        <v>33</v>
      </c>
      <c r="S1367">
        <v>2022</v>
      </c>
      <c r="Y1367">
        <v>3395</v>
      </c>
    </row>
    <row r="1368" spans="1:25" x14ac:dyDescent="0.3">
      <c r="A1368" t="s">
        <v>182</v>
      </c>
      <c r="B1368" t="s">
        <v>1547</v>
      </c>
      <c r="C1368" t="s">
        <v>1411</v>
      </c>
      <c r="D1368" t="s">
        <v>1425</v>
      </c>
      <c r="E1368" t="s">
        <v>50</v>
      </c>
      <c r="L1368" t="s">
        <v>2790</v>
      </c>
      <c r="Q1368" t="s">
        <v>2890</v>
      </c>
      <c r="R1368" t="s">
        <v>33</v>
      </c>
      <c r="S1368">
        <v>2022</v>
      </c>
      <c r="Y1368">
        <v>3396</v>
      </c>
    </row>
    <row r="1369" spans="1:25" x14ac:dyDescent="0.3">
      <c r="A1369" t="s">
        <v>182</v>
      </c>
      <c r="B1369" t="s">
        <v>1547</v>
      </c>
      <c r="C1369" t="s">
        <v>1411</v>
      </c>
      <c r="D1369" t="s">
        <v>1426</v>
      </c>
      <c r="E1369" t="s">
        <v>50</v>
      </c>
      <c r="L1369" t="s">
        <v>2790</v>
      </c>
      <c r="Q1369" t="s">
        <v>2890</v>
      </c>
      <c r="R1369" t="s">
        <v>33</v>
      </c>
      <c r="S1369">
        <v>2022</v>
      </c>
      <c r="Y1369">
        <v>3397</v>
      </c>
    </row>
    <row r="1370" spans="1:25" x14ac:dyDescent="0.3">
      <c r="A1370" t="s">
        <v>182</v>
      </c>
      <c r="B1370" t="s">
        <v>1547</v>
      </c>
      <c r="C1370" t="s">
        <v>1411</v>
      </c>
      <c r="D1370" t="s">
        <v>1427</v>
      </c>
      <c r="E1370" t="s">
        <v>50</v>
      </c>
      <c r="L1370" t="s">
        <v>2790</v>
      </c>
      <c r="Q1370" t="s">
        <v>2890</v>
      </c>
      <c r="R1370" t="s">
        <v>33</v>
      </c>
      <c r="S1370">
        <v>2022</v>
      </c>
      <c r="Y1370">
        <v>3398</v>
      </c>
    </row>
    <row r="1371" spans="1:25" x14ac:dyDescent="0.3">
      <c r="A1371" t="s">
        <v>182</v>
      </c>
      <c r="B1371" t="s">
        <v>1547</v>
      </c>
      <c r="C1371" t="s">
        <v>1411</v>
      </c>
      <c r="D1371" t="s">
        <v>1428</v>
      </c>
      <c r="E1371" t="s">
        <v>50</v>
      </c>
      <c r="L1371" t="s">
        <v>2790</v>
      </c>
      <c r="Q1371" t="s">
        <v>2890</v>
      </c>
      <c r="R1371" t="s">
        <v>33</v>
      </c>
      <c r="S1371">
        <v>2022</v>
      </c>
      <c r="Y1371">
        <v>3399</v>
      </c>
    </row>
    <row r="1372" spans="1:25" x14ac:dyDescent="0.3">
      <c r="A1372" t="s">
        <v>182</v>
      </c>
      <c r="B1372" t="s">
        <v>1547</v>
      </c>
      <c r="C1372" t="s">
        <v>1411</v>
      </c>
      <c r="D1372" t="s">
        <v>1429</v>
      </c>
      <c r="E1372" t="s">
        <v>50</v>
      </c>
      <c r="L1372" t="s">
        <v>2790</v>
      </c>
      <c r="Q1372" t="s">
        <v>2890</v>
      </c>
      <c r="R1372" t="s">
        <v>33</v>
      </c>
      <c r="S1372">
        <v>2022</v>
      </c>
      <c r="Y1372">
        <v>3400</v>
      </c>
    </row>
    <row r="1373" spans="1:25" x14ac:dyDescent="0.3">
      <c r="A1373" t="s">
        <v>182</v>
      </c>
      <c r="B1373" t="s">
        <v>1547</v>
      </c>
      <c r="C1373" t="s">
        <v>1411</v>
      </c>
      <c r="D1373" t="s">
        <v>1430</v>
      </c>
      <c r="E1373" t="s">
        <v>50</v>
      </c>
      <c r="L1373" t="s">
        <v>2790</v>
      </c>
      <c r="Q1373" t="s">
        <v>2890</v>
      </c>
      <c r="R1373" t="s">
        <v>33</v>
      </c>
      <c r="S1373">
        <v>2022</v>
      </c>
      <c r="Y1373">
        <v>3401</v>
      </c>
    </row>
    <row r="1374" spans="1:25" x14ac:dyDescent="0.3">
      <c r="A1374" t="s">
        <v>182</v>
      </c>
      <c r="B1374" t="s">
        <v>1547</v>
      </c>
      <c r="C1374" t="s">
        <v>1411</v>
      </c>
      <c r="D1374" t="s">
        <v>1431</v>
      </c>
      <c r="E1374" t="s">
        <v>50</v>
      </c>
      <c r="L1374" t="s">
        <v>2790</v>
      </c>
      <c r="Q1374" t="s">
        <v>2890</v>
      </c>
      <c r="R1374" t="s">
        <v>33</v>
      </c>
      <c r="S1374">
        <v>2022</v>
      </c>
      <c r="Y1374">
        <v>3402</v>
      </c>
    </row>
    <row r="1375" spans="1:25" x14ac:dyDescent="0.3">
      <c r="A1375" t="s">
        <v>182</v>
      </c>
      <c r="B1375" t="s">
        <v>1547</v>
      </c>
      <c r="C1375" t="s">
        <v>1432</v>
      </c>
      <c r="D1375"/>
      <c r="E1375" t="s">
        <v>34</v>
      </c>
      <c r="F1375" t="s">
        <v>1434</v>
      </c>
      <c r="G1375" t="s">
        <v>48</v>
      </c>
      <c r="H1375" t="s">
        <v>1433</v>
      </c>
      <c r="I1375" t="s">
        <v>36</v>
      </c>
      <c r="L1375" t="s">
        <v>2790</v>
      </c>
      <c r="Q1375" t="s">
        <v>2890</v>
      </c>
      <c r="R1375" t="s">
        <v>33</v>
      </c>
      <c r="S1375">
        <v>2022</v>
      </c>
      <c r="U1375" t="s">
        <v>1435</v>
      </c>
      <c r="Y1375">
        <v>3403</v>
      </c>
    </row>
    <row r="1376" spans="1:25" x14ac:dyDescent="0.3">
      <c r="A1376" t="s">
        <v>182</v>
      </c>
      <c r="B1376" t="s">
        <v>1547</v>
      </c>
      <c r="C1376" t="s">
        <v>1432</v>
      </c>
      <c r="D1376" t="s">
        <v>69</v>
      </c>
      <c r="E1376" t="s">
        <v>50</v>
      </c>
      <c r="L1376" t="s">
        <v>2790</v>
      </c>
      <c r="Q1376" t="s">
        <v>2890</v>
      </c>
      <c r="R1376" t="s">
        <v>33</v>
      </c>
      <c r="S1376">
        <v>2022</v>
      </c>
      <c r="Y1376">
        <v>3404</v>
      </c>
    </row>
    <row r="1377" spans="1:25" x14ac:dyDescent="0.3">
      <c r="A1377" t="s">
        <v>182</v>
      </c>
      <c r="B1377" t="s">
        <v>1547</v>
      </c>
      <c r="C1377" t="s">
        <v>1432</v>
      </c>
      <c r="D1377" t="s">
        <v>990</v>
      </c>
      <c r="E1377" t="s">
        <v>50</v>
      </c>
      <c r="L1377" t="s">
        <v>2790</v>
      </c>
      <c r="Q1377" t="s">
        <v>2890</v>
      </c>
      <c r="R1377" t="s">
        <v>33</v>
      </c>
      <c r="S1377">
        <v>2022</v>
      </c>
      <c r="Y1377">
        <v>3405</v>
      </c>
    </row>
    <row r="1378" spans="1:25" x14ac:dyDescent="0.3">
      <c r="A1378" t="s">
        <v>182</v>
      </c>
      <c r="B1378" t="s">
        <v>1547</v>
      </c>
      <c r="C1378" t="s">
        <v>1432</v>
      </c>
      <c r="D1378">
        <v>1</v>
      </c>
      <c r="E1378" t="s">
        <v>50</v>
      </c>
      <c r="L1378" t="s">
        <v>2790</v>
      </c>
      <c r="Q1378" t="s">
        <v>2890</v>
      </c>
      <c r="R1378" t="s">
        <v>33</v>
      </c>
      <c r="S1378">
        <v>2022</v>
      </c>
      <c r="Y1378">
        <v>3406</v>
      </c>
    </row>
    <row r="1379" spans="1:25" x14ac:dyDescent="0.3">
      <c r="A1379" t="s">
        <v>182</v>
      </c>
      <c r="B1379" t="s">
        <v>1547</v>
      </c>
      <c r="C1379" t="s">
        <v>1432</v>
      </c>
      <c r="D1379">
        <v>2</v>
      </c>
      <c r="E1379" t="s">
        <v>50</v>
      </c>
      <c r="L1379" t="s">
        <v>2790</v>
      </c>
      <c r="Q1379" t="s">
        <v>2890</v>
      </c>
      <c r="R1379" t="s">
        <v>33</v>
      </c>
      <c r="S1379">
        <v>2022</v>
      </c>
      <c r="Y1379">
        <v>3407</v>
      </c>
    </row>
    <row r="1380" spans="1:25" x14ac:dyDescent="0.3">
      <c r="A1380" t="s">
        <v>182</v>
      </c>
      <c r="B1380" t="s">
        <v>1547</v>
      </c>
      <c r="C1380" t="s">
        <v>1432</v>
      </c>
      <c r="D1380">
        <v>3</v>
      </c>
      <c r="E1380" t="s">
        <v>50</v>
      </c>
      <c r="L1380" t="s">
        <v>2790</v>
      </c>
      <c r="Q1380" t="s">
        <v>2890</v>
      </c>
      <c r="R1380" t="s">
        <v>33</v>
      </c>
      <c r="S1380">
        <v>2022</v>
      </c>
      <c r="Y1380">
        <v>3408</v>
      </c>
    </row>
    <row r="1381" spans="1:25" x14ac:dyDescent="0.3">
      <c r="A1381" t="s">
        <v>182</v>
      </c>
      <c r="B1381" t="s">
        <v>1547</v>
      </c>
      <c r="C1381" t="s">
        <v>1432</v>
      </c>
      <c r="D1381">
        <v>4</v>
      </c>
      <c r="E1381" t="s">
        <v>50</v>
      </c>
      <c r="L1381" t="s">
        <v>2790</v>
      </c>
      <c r="Q1381" t="s">
        <v>2890</v>
      </c>
      <c r="R1381" t="s">
        <v>33</v>
      </c>
      <c r="S1381">
        <v>2022</v>
      </c>
      <c r="Y1381">
        <v>3409</v>
      </c>
    </row>
    <row r="1382" spans="1:25" x14ac:dyDescent="0.3">
      <c r="A1382" t="s">
        <v>182</v>
      </c>
      <c r="B1382" t="s">
        <v>1547</v>
      </c>
      <c r="C1382" t="s">
        <v>1432</v>
      </c>
      <c r="D1382">
        <v>5</v>
      </c>
      <c r="E1382" t="s">
        <v>50</v>
      </c>
      <c r="L1382" t="s">
        <v>2790</v>
      </c>
      <c r="Q1382" t="s">
        <v>2890</v>
      </c>
      <c r="R1382" t="s">
        <v>33</v>
      </c>
      <c r="S1382">
        <v>2022</v>
      </c>
      <c r="Y1382">
        <v>3410</v>
      </c>
    </row>
    <row r="1383" spans="1:25" x14ac:dyDescent="0.3">
      <c r="A1383" t="s">
        <v>182</v>
      </c>
      <c r="B1383" t="s">
        <v>1547</v>
      </c>
      <c r="C1383" t="s">
        <v>1432</v>
      </c>
      <c r="D1383" t="s">
        <v>1436</v>
      </c>
      <c r="E1383" t="s">
        <v>50</v>
      </c>
      <c r="L1383" t="s">
        <v>2790</v>
      </c>
      <c r="Q1383" t="s">
        <v>2890</v>
      </c>
      <c r="R1383" t="s">
        <v>33</v>
      </c>
      <c r="S1383">
        <v>2022</v>
      </c>
      <c r="Y1383">
        <v>3411</v>
      </c>
    </row>
    <row r="1384" spans="1:25" x14ac:dyDescent="0.3">
      <c r="A1384" t="s">
        <v>182</v>
      </c>
      <c r="B1384" t="s">
        <v>1547</v>
      </c>
      <c r="C1384" t="s">
        <v>1432</v>
      </c>
      <c r="D1384" t="s">
        <v>857</v>
      </c>
      <c r="E1384" t="s">
        <v>50</v>
      </c>
      <c r="L1384" t="s">
        <v>2790</v>
      </c>
      <c r="Q1384" t="s">
        <v>2890</v>
      </c>
      <c r="R1384" t="s">
        <v>33</v>
      </c>
      <c r="S1384">
        <v>2022</v>
      </c>
      <c r="Y1384">
        <v>3412</v>
      </c>
    </row>
    <row r="1385" spans="1:25" x14ac:dyDescent="0.3">
      <c r="A1385" t="s">
        <v>182</v>
      </c>
      <c r="B1385" t="s">
        <v>1547</v>
      </c>
      <c r="C1385" t="s">
        <v>1432</v>
      </c>
      <c r="D1385" t="s">
        <v>858</v>
      </c>
      <c r="E1385" t="s">
        <v>50</v>
      </c>
      <c r="L1385" t="s">
        <v>2790</v>
      </c>
      <c r="Q1385" t="s">
        <v>2890</v>
      </c>
      <c r="R1385" t="s">
        <v>33</v>
      </c>
      <c r="S1385">
        <v>2022</v>
      </c>
      <c r="Y1385">
        <v>3413</v>
      </c>
    </row>
    <row r="1386" spans="1:25" x14ac:dyDescent="0.3">
      <c r="A1386" t="s">
        <v>182</v>
      </c>
      <c r="B1386" t="s">
        <v>1547</v>
      </c>
      <c r="C1386" t="s">
        <v>1432</v>
      </c>
      <c r="D1386" t="s">
        <v>859</v>
      </c>
      <c r="E1386" t="s">
        <v>50</v>
      </c>
      <c r="L1386" t="s">
        <v>2790</v>
      </c>
      <c r="Q1386" t="s">
        <v>2890</v>
      </c>
      <c r="R1386" t="s">
        <v>33</v>
      </c>
      <c r="S1386">
        <v>2022</v>
      </c>
      <c r="Y1386">
        <v>3414</v>
      </c>
    </row>
    <row r="1387" spans="1:25" x14ac:dyDescent="0.3">
      <c r="A1387" t="s">
        <v>182</v>
      </c>
      <c r="B1387" t="s">
        <v>1547</v>
      </c>
      <c r="C1387" t="s">
        <v>1437</v>
      </c>
      <c r="D1387"/>
      <c r="E1387" t="s">
        <v>34</v>
      </c>
      <c r="F1387" t="s">
        <v>1439</v>
      </c>
      <c r="G1387" t="s">
        <v>48</v>
      </c>
      <c r="H1387" t="s">
        <v>1438</v>
      </c>
      <c r="I1387" t="s">
        <v>36</v>
      </c>
      <c r="L1387" t="s">
        <v>2790</v>
      </c>
      <c r="Q1387" t="s">
        <v>2890</v>
      </c>
      <c r="R1387" t="s">
        <v>33</v>
      </c>
      <c r="S1387">
        <v>2022</v>
      </c>
      <c r="U1387" t="s">
        <v>1440</v>
      </c>
      <c r="Y1387">
        <v>3415</v>
      </c>
    </row>
    <row r="1388" spans="1:25" x14ac:dyDescent="0.3">
      <c r="A1388" t="s">
        <v>182</v>
      </c>
      <c r="B1388" t="s">
        <v>1547</v>
      </c>
      <c r="C1388" t="s">
        <v>1437</v>
      </c>
      <c r="D1388" t="s">
        <v>69</v>
      </c>
      <c r="E1388" t="s">
        <v>50</v>
      </c>
      <c r="L1388" t="s">
        <v>2790</v>
      </c>
      <c r="Q1388" t="s">
        <v>2890</v>
      </c>
      <c r="R1388" t="s">
        <v>33</v>
      </c>
      <c r="S1388">
        <v>2022</v>
      </c>
      <c r="Y1388">
        <v>3416</v>
      </c>
    </row>
    <row r="1389" spans="1:25" x14ac:dyDescent="0.3">
      <c r="A1389" t="s">
        <v>182</v>
      </c>
      <c r="B1389" t="s">
        <v>1547</v>
      </c>
      <c r="C1389" t="s">
        <v>1437</v>
      </c>
      <c r="D1389" t="s">
        <v>990</v>
      </c>
      <c r="E1389" t="s">
        <v>50</v>
      </c>
      <c r="L1389" t="s">
        <v>2790</v>
      </c>
      <c r="Q1389" t="s">
        <v>2890</v>
      </c>
      <c r="R1389" t="s">
        <v>33</v>
      </c>
      <c r="S1389">
        <v>2022</v>
      </c>
      <c r="Y1389">
        <v>3417</v>
      </c>
    </row>
    <row r="1390" spans="1:25" x14ac:dyDescent="0.3">
      <c r="A1390" t="s">
        <v>182</v>
      </c>
      <c r="B1390" t="s">
        <v>1547</v>
      </c>
      <c r="C1390" t="s">
        <v>1437</v>
      </c>
      <c r="D1390">
        <v>1</v>
      </c>
      <c r="E1390" t="s">
        <v>50</v>
      </c>
      <c r="L1390" t="s">
        <v>2790</v>
      </c>
      <c r="Q1390" t="s">
        <v>2890</v>
      </c>
      <c r="R1390" t="s">
        <v>33</v>
      </c>
      <c r="S1390">
        <v>2022</v>
      </c>
      <c r="Y1390">
        <v>3418</v>
      </c>
    </row>
    <row r="1391" spans="1:25" x14ac:dyDescent="0.3">
      <c r="A1391" t="s">
        <v>182</v>
      </c>
      <c r="B1391" t="s">
        <v>1547</v>
      </c>
      <c r="C1391" t="s">
        <v>1437</v>
      </c>
      <c r="D1391">
        <v>2</v>
      </c>
      <c r="E1391" t="s">
        <v>50</v>
      </c>
      <c r="L1391" t="s">
        <v>2790</v>
      </c>
      <c r="Q1391" t="s">
        <v>2890</v>
      </c>
      <c r="R1391" t="s">
        <v>33</v>
      </c>
      <c r="S1391">
        <v>2022</v>
      </c>
      <c r="Y1391">
        <v>3419</v>
      </c>
    </row>
    <row r="1392" spans="1:25" x14ac:dyDescent="0.3">
      <c r="A1392" t="s">
        <v>182</v>
      </c>
      <c r="B1392" t="s">
        <v>1547</v>
      </c>
      <c r="C1392" t="s">
        <v>1437</v>
      </c>
      <c r="D1392">
        <v>3</v>
      </c>
      <c r="E1392" t="s">
        <v>50</v>
      </c>
      <c r="L1392" t="s">
        <v>2790</v>
      </c>
      <c r="Q1392" t="s">
        <v>2890</v>
      </c>
      <c r="R1392" t="s">
        <v>33</v>
      </c>
      <c r="S1392">
        <v>2022</v>
      </c>
      <c r="Y1392">
        <v>3420</v>
      </c>
    </row>
    <row r="1393" spans="1:25" x14ac:dyDescent="0.3">
      <c r="A1393" t="s">
        <v>182</v>
      </c>
      <c r="B1393" t="s">
        <v>1547</v>
      </c>
      <c r="C1393" t="s">
        <v>1437</v>
      </c>
      <c r="D1393">
        <v>4</v>
      </c>
      <c r="E1393" t="s">
        <v>50</v>
      </c>
      <c r="L1393" t="s">
        <v>2790</v>
      </c>
      <c r="Q1393" t="s">
        <v>2890</v>
      </c>
      <c r="R1393" t="s">
        <v>33</v>
      </c>
      <c r="S1393">
        <v>2022</v>
      </c>
      <c r="Y1393">
        <v>3421</v>
      </c>
    </row>
    <row r="1394" spans="1:25" x14ac:dyDescent="0.3">
      <c r="A1394" t="s">
        <v>182</v>
      </c>
      <c r="B1394" t="s">
        <v>1547</v>
      </c>
      <c r="C1394" t="s">
        <v>1437</v>
      </c>
      <c r="D1394">
        <v>5</v>
      </c>
      <c r="E1394" t="s">
        <v>50</v>
      </c>
      <c r="L1394" t="s">
        <v>2790</v>
      </c>
      <c r="Q1394" t="s">
        <v>2890</v>
      </c>
      <c r="R1394" t="s">
        <v>33</v>
      </c>
      <c r="S1394">
        <v>2022</v>
      </c>
      <c r="Y1394">
        <v>3422</v>
      </c>
    </row>
    <row r="1395" spans="1:25" x14ac:dyDescent="0.3">
      <c r="A1395" t="s">
        <v>182</v>
      </c>
      <c r="B1395" t="s">
        <v>1547</v>
      </c>
      <c r="C1395" t="s">
        <v>1441</v>
      </c>
      <c r="D1395"/>
      <c r="E1395" t="s">
        <v>34</v>
      </c>
      <c r="F1395" t="s">
        <v>1443</v>
      </c>
      <c r="G1395" t="s">
        <v>48</v>
      </c>
      <c r="H1395" t="s">
        <v>1442</v>
      </c>
      <c r="I1395" t="s">
        <v>36</v>
      </c>
      <c r="L1395" t="s">
        <v>2790</v>
      </c>
      <c r="Q1395" t="s">
        <v>2890</v>
      </c>
      <c r="R1395" t="s">
        <v>33</v>
      </c>
      <c r="S1395">
        <v>2022</v>
      </c>
      <c r="U1395" t="s">
        <v>1444</v>
      </c>
      <c r="Y1395">
        <v>3423</v>
      </c>
    </row>
    <row r="1396" spans="1:25" x14ac:dyDescent="0.3">
      <c r="A1396" t="s">
        <v>182</v>
      </c>
      <c r="B1396" t="s">
        <v>1547</v>
      </c>
      <c r="C1396" t="s">
        <v>1441</v>
      </c>
      <c r="D1396" t="s">
        <v>69</v>
      </c>
      <c r="E1396" t="s">
        <v>50</v>
      </c>
      <c r="L1396" t="s">
        <v>2790</v>
      </c>
      <c r="Q1396" t="s">
        <v>2890</v>
      </c>
      <c r="R1396" t="s">
        <v>33</v>
      </c>
      <c r="S1396">
        <v>2022</v>
      </c>
      <c r="Y1396">
        <v>3424</v>
      </c>
    </row>
    <row r="1397" spans="1:25" x14ac:dyDescent="0.3">
      <c r="A1397" t="s">
        <v>182</v>
      </c>
      <c r="B1397" t="s">
        <v>1547</v>
      </c>
      <c r="C1397" t="s">
        <v>1441</v>
      </c>
      <c r="D1397" t="s">
        <v>990</v>
      </c>
      <c r="E1397" t="s">
        <v>50</v>
      </c>
      <c r="L1397" t="s">
        <v>2790</v>
      </c>
      <c r="Q1397" t="s">
        <v>2890</v>
      </c>
      <c r="R1397" t="s">
        <v>33</v>
      </c>
      <c r="S1397">
        <v>2022</v>
      </c>
      <c r="Y1397">
        <v>3425</v>
      </c>
    </row>
    <row r="1398" spans="1:25" x14ac:dyDescent="0.3">
      <c r="A1398" t="s">
        <v>182</v>
      </c>
      <c r="B1398" t="s">
        <v>1547</v>
      </c>
      <c r="C1398" t="s">
        <v>1441</v>
      </c>
      <c r="D1398">
        <v>1</v>
      </c>
      <c r="E1398" t="s">
        <v>50</v>
      </c>
      <c r="L1398" t="s">
        <v>2790</v>
      </c>
      <c r="Q1398" t="s">
        <v>2890</v>
      </c>
      <c r="R1398" t="s">
        <v>33</v>
      </c>
      <c r="S1398">
        <v>2022</v>
      </c>
      <c r="Y1398">
        <v>3426</v>
      </c>
    </row>
    <row r="1399" spans="1:25" x14ac:dyDescent="0.3">
      <c r="A1399" t="s">
        <v>182</v>
      </c>
      <c r="B1399" t="s">
        <v>1547</v>
      </c>
      <c r="C1399" t="s">
        <v>1441</v>
      </c>
      <c r="D1399">
        <v>2</v>
      </c>
      <c r="E1399" t="s">
        <v>50</v>
      </c>
      <c r="L1399" t="s">
        <v>2790</v>
      </c>
      <c r="Q1399" t="s">
        <v>2890</v>
      </c>
      <c r="R1399" t="s">
        <v>33</v>
      </c>
      <c r="S1399">
        <v>2022</v>
      </c>
      <c r="Y1399">
        <v>3427</v>
      </c>
    </row>
    <row r="1400" spans="1:25" x14ac:dyDescent="0.3">
      <c r="A1400" t="s">
        <v>182</v>
      </c>
      <c r="B1400" t="s">
        <v>1547</v>
      </c>
      <c r="C1400" t="s">
        <v>1441</v>
      </c>
      <c r="D1400">
        <v>3</v>
      </c>
      <c r="E1400" t="s">
        <v>50</v>
      </c>
      <c r="L1400" t="s">
        <v>2790</v>
      </c>
      <c r="Q1400" t="s">
        <v>2890</v>
      </c>
      <c r="R1400" t="s">
        <v>33</v>
      </c>
      <c r="S1400">
        <v>2022</v>
      </c>
      <c r="Y1400">
        <v>3428</v>
      </c>
    </row>
    <row r="1401" spans="1:25" x14ac:dyDescent="0.3">
      <c r="A1401" t="s">
        <v>182</v>
      </c>
      <c r="B1401" t="s">
        <v>1547</v>
      </c>
      <c r="C1401" t="s">
        <v>1441</v>
      </c>
      <c r="D1401">
        <v>4</v>
      </c>
      <c r="E1401" t="s">
        <v>50</v>
      </c>
      <c r="L1401" t="s">
        <v>2790</v>
      </c>
      <c r="Q1401" t="s">
        <v>2890</v>
      </c>
      <c r="R1401" t="s">
        <v>33</v>
      </c>
      <c r="S1401">
        <v>2022</v>
      </c>
      <c r="Y1401">
        <v>3429</v>
      </c>
    </row>
    <row r="1402" spans="1:25" x14ac:dyDescent="0.3">
      <c r="A1402" t="s">
        <v>182</v>
      </c>
      <c r="B1402" t="s">
        <v>1547</v>
      </c>
      <c r="C1402" t="s">
        <v>1445</v>
      </c>
      <c r="D1402"/>
      <c r="E1402" t="s">
        <v>34</v>
      </c>
      <c r="F1402" t="s">
        <v>1447</v>
      </c>
      <c r="G1402" t="s">
        <v>48</v>
      </c>
      <c r="H1402" t="s">
        <v>1446</v>
      </c>
      <c r="I1402" t="s">
        <v>36</v>
      </c>
      <c r="L1402" t="s">
        <v>2790</v>
      </c>
      <c r="Q1402" t="s">
        <v>2890</v>
      </c>
      <c r="R1402" t="s">
        <v>33</v>
      </c>
      <c r="S1402">
        <v>2022</v>
      </c>
      <c r="U1402" t="s">
        <v>1448</v>
      </c>
      <c r="Y1402">
        <v>3430</v>
      </c>
    </row>
    <row r="1403" spans="1:25" x14ac:dyDescent="0.3">
      <c r="A1403" t="s">
        <v>182</v>
      </c>
      <c r="B1403" t="s">
        <v>1547</v>
      </c>
      <c r="C1403" t="s">
        <v>1445</v>
      </c>
      <c r="D1403" t="s">
        <v>69</v>
      </c>
      <c r="E1403" t="s">
        <v>50</v>
      </c>
      <c r="L1403" t="s">
        <v>2790</v>
      </c>
      <c r="Q1403" t="s">
        <v>2890</v>
      </c>
      <c r="R1403" t="s">
        <v>33</v>
      </c>
      <c r="S1403">
        <v>2022</v>
      </c>
      <c r="Y1403">
        <v>3431</v>
      </c>
    </row>
    <row r="1404" spans="1:25" x14ac:dyDescent="0.3">
      <c r="A1404" t="s">
        <v>182</v>
      </c>
      <c r="B1404" t="s">
        <v>1547</v>
      </c>
      <c r="C1404" t="s">
        <v>1445</v>
      </c>
      <c r="D1404" t="s">
        <v>990</v>
      </c>
      <c r="E1404" t="s">
        <v>50</v>
      </c>
      <c r="L1404" t="s">
        <v>2790</v>
      </c>
      <c r="Q1404" t="s">
        <v>2890</v>
      </c>
      <c r="R1404" t="s">
        <v>33</v>
      </c>
      <c r="S1404">
        <v>2022</v>
      </c>
      <c r="Y1404">
        <v>3432</v>
      </c>
    </row>
    <row r="1405" spans="1:25" x14ac:dyDescent="0.3">
      <c r="A1405" t="s">
        <v>182</v>
      </c>
      <c r="B1405" t="s">
        <v>1547</v>
      </c>
      <c r="C1405" t="s">
        <v>1445</v>
      </c>
      <c r="D1405" t="s">
        <v>1449</v>
      </c>
      <c r="E1405" t="s">
        <v>50</v>
      </c>
      <c r="L1405" t="s">
        <v>2790</v>
      </c>
      <c r="Q1405" t="s">
        <v>2890</v>
      </c>
      <c r="R1405" t="s">
        <v>33</v>
      </c>
      <c r="S1405">
        <v>2022</v>
      </c>
      <c r="Y1405">
        <v>3433</v>
      </c>
    </row>
    <row r="1406" spans="1:25" x14ac:dyDescent="0.3">
      <c r="A1406" t="s">
        <v>182</v>
      </c>
      <c r="B1406" t="s">
        <v>1547</v>
      </c>
      <c r="C1406" t="s">
        <v>1445</v>
      </c>
      <c r="D1406" t="s">
        <v>1450</v>
      </c>
      <c r="E1406" t="s">
        <v>50</v>
      </c>
      <c r="L1406" t="s">
        <v>2790</v>
      </c>
      <c r="Q1406" t="s">
        <v>2890</v>
      </c>
      <c r="R1406" t="s">
        <v>33</v>
      </c>
      <c r="S1406">
        <v>2022</v>
      </c>
      <c r="Y1406">
        <v>3434</v>
      </c>
    </row>
    <row r="1407" spans="1:25" x14ac:dyDescent="0.3">
      <c r="A1407" t="s">
        <v>182</v>
      </c>
      <c r="B1407" t="s">
        <v>1547</v>
      </c>
      <c r="C1407" t="s">
        <v>1445</v>
      </c>
      <c r="D1407" t="s">
        <v>1300</v>
      </c>
      <c r="E1407" t="s">
        <v>50</v>
      </c>
      <c r="L1407" t="s">
        <v>2790</v>
      </c>
      <c r="Q1407" t="s">
        <v>2890</v>
      </c>
      <c r="R1407" t="s">
        <v>33</v>
      </c>
      <c r="S1407">
        <v>2022</v>
      </c>
      <c r="Y1407">
        <v>3435</v>
      </c>
    </row>
    <row r="1408" spans="1:25" x14ac:dyDescent="0.3">
      <c r="A1408" t="s">
        <v>182</v>
      </c>
      <c r="B1408" t="s">
        <v>1547</v>
      </c>
      <c r="C1408" t="s">
        <v>1445</v>
      </c>
      <c r="D1408" t="s">
        <v>1301</v>
      </c>
      <c r="E1408" t="s">
        <v>50</v>
      </c>
      <c r="L1408" t="s">
        <v>2790</v>
      </c>
      <c r="Q1408" t="s">
        <v>2890</v>
      </c>
      <c r="R1408" t="s">
        <v>33</v>
      </c>
      <c r="S1408">
        <v>2022</v>
      </c>
      <c r="Y1408">
        <v>3436</v>
      </c>
    </row>
    <row r="1409" spans="1:25" x14ac:dyDescent="0.3">
      <c r="A1409" t="s">
        <v>182</v>
      </c>
      <c r="B1409" t="s">
        <v>1547</v>
      </c>
      <c r="C1409" t="s">
        <v>1445</v>
      </c>
      <c r="D1409" t="s">
        <v>1302</v>
      </c>
      <c r="E1409" t="s">
        <v>50</v>
      </c>
      <c r="L1409" t="s">
        <v>2790</v>
      </c>
      <c r="Q1409" t="s">
        <v>2890</v>
      </c>
      <c r="R1409" t="s">
        <v>33</v>
      </c>
      <c r="S1409">
        <v>2022</v>
      </c>
      <c r="Y1409">
        <v>3437</v>
      </c>
    </row>
    <row r="1410" spans="1:25" x14ac:dyDescent="0.3">
      <c r="A1410" t="s">
        <v>182</v>
      </c>
      <c r="B1410" t="s">
        <v>1547</v>
      </c>
      <c r="C1410" t="s">
        <v>1445</v>
      </c>
      <c r="D1410" t="s">
        <v>1303</v>
      </c>
      <c r="E1410" t="s">
        <v>50</v>
      </c>
      <c r="L1410" t="s">
        <v>2790</v>
      </c>
      <c r="Q1410" t="s">
        <v>2890</v>
      </c>
      <c r="R1410" t="s">
        <v>33</v>
      </c>
      <c r="S1410">
        <v>2022</v>
      </c>
      <c r="Y1410">
        <v>3438</v>
      </c>
    </row>
    <row r="1411" spans="1:25" x14ac:dyDescent="0.3">
      <c r="A1411" t="s">
        <v>182</v>
      </c>
      <c r="B1411" t="s">
        <v>1547</v>
      </c>
      <c r="C1411" t="s">
        <v>1445</v>
      </c>
      <c r="D1411" t="s">
        <v>1304</v>
      </c>
      <c r="E1411" t="s">
        <v>50</v>
      </c>
      <c r="L1411" t="s">
        <v>2790</v>
      </c>
      <c r="Q1411" t="s">
        <v>2890</v>
      </c>
      <c r="R1411" t="s">
        <v>33</v>
      </c>
      <c r="S1411">
        <v>2022</v>
      </c>
      <c r="Y1411">
        <v>3439</v>
      </c>
    </row>
    <row r="1412" spans="1:25" x14ac:dyDescent="0.3">
      <c r="A1412" t="s">
        <v>182</v>
      </c>
      <c r="B1412" t="s">
        <v>1547</v>
      </c>
      <c r="C1412" t="s">
        <v>1663</v>
      </c>
      <c r="D1412"/>
      <c r="E1412" t="s">
        <v>34</v>
      </c>
      <c r="F1412" t="s">
        <v>1665</v>
      </c>
      <c r="G1412" t="s">
        <v>464</v>
      </c>
      <c r="H1412" t="s">
        <v>1664</v>
      </c>
      <c r="I1412" t="s">
        <v>36</v>
      </c>
      <c r="L1412" t="s">
        <v>2790</v>
      </c>
      <c r="Q1412" t="s">
        <v>2890</v>
      </c>
      <c r="R1412" t="s">
        <v>33</v>
      </c>
      <c r="S1412">
        <v>2022</v>
      </c>
      <c r="U1412" t="s">
        <v>2842</v>
      </c>
      <c r="Y1412">
        <v>3440</v>
      </c>
    </row>
    <row r="1413" spans="1:25" x14ac:dyDescent="0.3">
      <c r="A1413" s="2" t="s">
        <v>30</v>
      </c>
      <c r="B1413" s="2" t="s">
        <v>1666</v>
      </c>
      <c r="C1413" s="2"/>
      <c r="D1413" s="2"/>
      <c r="E1413" s="2" t="s">
        <v>31</v>
      </c>
      <c r="F1413" s="2" t="s">
        <v>1666</v>
      </c>
      <c r="G1413" s="2"/>
      <c r="H1413" s="2"/>
      <c r="I1413" s="2" t="s">
        <v>1667</v>
      </c>
      <c r="J1413" s="2"/>
      <c r="K1413" s="2"/>
      <c r="L1413" s="2" t="s">
        <v>2790</v>
      </c>
      <c r="M1413" s="2"/>
      <c r="N1413" s="2"/>
      <c r="O1413" s="2"/>
      <c r="P1413" s="2"/>
      <c r="Q1413" s="2" t="s">
        <v>2890</v>
      </c>
      <c r="R1413" s="2" t="s">
        <v>33</v>
      </c>
      <c r="S1413" s="2">
        <v>2022</v>
      </c>
      <c r="T1413" s="2"/>
      <c r="U1413" s="2" t="s">
        <v>1666</v>
      </c>
      <c r="V1413" s="2" t="s">
        <v>2519</v>
      </c>
      <c r="W1413" s="2"/>
      <c r="X1413" s="2"/>
      <c r="Y1413" s="2">
        <v>3524</v>
      </c>
    </row>
    <row r="1414" spans="1:25" x14ac:dyDescent="0.3">
      <c r="A1414" t="s">
        <v>30</v>
      </c>
      <c r="B1414" t="s">
        <v>1666</v>
      </c>
      <c r="C1414" t="s">
        <v>1668</v>
      </c>
      <c r="D1414"/>
      <c r="E1414" t="s">
        <v>34</v>
      </c>
      <c r="F1414" t="s">
        <v>1670</v>
      </c>
      <c r="G1414" t="s">
        <v>40</v>
      </c>
      <c r="H1414" t="s">
        <v>1669</v>
      </c>
      <c r="I1414" t="s">
        <v>36</v>
      </c>
      <c r="J1414" t="s">
        <v>37</v>
      </c>
      <c r="K1414" t="s">
        <v>38</v>
      </c>
      <c r="L1414" t="s">
        <v>2790</v>
      </c>
      <c r="Q1414" t="s">
        <v>2890</v>
      </c>
      <c r="R1414" t="s">
        <v>33</v>
      </c>
      <c r="S1414">
        <v>2022</v>
      </c>
      <c r="U1414" t="s">
        <v>1671</v>
      </c>
      <c r="Y1414">
        <v>3525</v>
      </c>
    </row>
    <row r="1415" spans="1:25" x14ac:dyDescent="0.3">
      <c r="A1415" t="s">
        <v>30</v>
      </c>
      <c r="B1415" t="s">
        <v>1666</v>
      </c>
      <c r="C1415" t="s">
        <v>1672</v>
      </c>
      <c r="D1415"/>
      <c r="E1415" t="s">
        <v>34</v>
      </c>
      <c r="F1415" t="s">
        <v>1674</v>
      </c>
      <c r="G1415" t="s">
        <v>40</v>
      </c>
      <c r="H1415" t="s">
        <v>1673</v>
      </c>
      <c r="I1415" t="s">
        <v>36</v>
      </c>
      <c r="J1415" t="s">
        <v>37</v>
      </c>
      <c r="K1415" t="s">
        <v>38</v>
      </c>
      <c r="L1415" t="s">
        <v>2790</v>
      </c>
      <c r="Q1415" t="s">
        <v>2890</v>
      </c>
      <c r="R1415" t="s">
        <v>33</v>
      </c>
      <c r="S1415">
        <v>2022</v>
      </c>
      <c r="U1415" t="s">
        <v>1675</v>
      </c>
      <c r="Y1415">
        <v>3526</v>
      </c>
    </row>
    <row r="1416" spans="1:25" x14ac:dyDescent="0.3">
      <c r="A1416" s="2" t="s">
        <v>30</v>
      </c>
      <c r="B1416" s="2" t="s">
        <v>1678</v>
      </c>
      <c r="C1416" s="2"/>
      <c r="D1416" s="2"/>
      <c r="E1416" s="2" t="s">
        <v>31</v>
      </c>
      <c r="F1416" s="2" t="s">
        <v>1678</v>
      </c>
      <c r="G1416" s="2"/>
      <c r="H1416" s="2"/>
      <c r="I1416" s="2" t="s">
        <v>557</v>
      </c>
      <c r="J1416" s="2"/>
      <c r="K1416" s="2"/>
      <c r="L1416" s="2" t="s">
        <v>2790</v>
      </c>
      <c r="M1416" s="2" t="s">
        <v>39</v>
      </c>
      <c r="N1416" s="2"/>
      <c r="O1416" s="2"/>
      <c r="P1416" s="2"/>
      <c r="Q1416" s="2" t="s">
        <v>2889</v>
      </c>
      <c r="R1416" s="2" t="s">
        <v>33</v>
      </c>
      <c r="S1416" s="2">
        <v>2022</v>
      </c>
      <c r="T1416" s="2"/>
      <c r="U1416" s="2" t="s">
        <v>1678</v>
      </c>
      <c r="V1416" s="2" t="s">
        <v>2519</v>
      </c>
      <c r="W1416" s="2"/>
      <c r="X1416" s="2"/>
      <c r="Y1416" s="2">
        <v>3615</v>
      </c>
    </row>
    <row r="1417" spans="1:25" x14ac:dyDescent="0.3">
      <c r="A1417" t="s">
        <v>30</v>
      </c>
      <c r="B1417" t="s">
        <v>1678</v>
      </c>
      <c r="C1417" t="s">
        <v>1679</v>
      </c>
      <c r="D1417"/>
      <c r="E1417" t="s">
        <v>34</v>
      </c>
      <c r="F1417" t="s">
        <v>1681</v>
      </c>
      <c r="G1417" t="s">
        <v>48</v>
      </c>
      <c r="H1417" t="s">
        <v>1680</v>
      </c>
      <c r="I1417" t="s">
        <v>36</v>
      </c>
      <c r="J1417" t="s">
        <v>42</v>
      </c>
      <c r="K1417" t="s">
        <v>38</v>
      </c>
      <c r="L1417" t="s">
        <v>2790</v>
      </c>
      <c r="Q1417" t="s">
        <v>2890</v>
      </c>
      <c r="R1417" t="s">
        <v>33</v>
      </c>
      <c r="S1417">
        <v>2022</v>
      </c>
      <c r="U1417" t="s">
        <v>1682</v>
      </c>
      <c r="Y1417">
        <v>3635</v>
      </c>
    </row>
    <row r="1418" spans="1:25" x14ac:dyDescent="0.3">
      <c r="A1418" t="s">
        <v>30</v>
      </c>
      <c r="B1418" t="s">
        <v>1678</v>
      </c>
      <c r="C1418" t="s">
        <v>1679</v>
      </c>
      <c r="D1418" t="s">
        <v>69</v>
      </c>
      <c r="E1418" t="s">
        <v>50</v>
      </c>
      <c r="L1418" t="s">
        <v>2790</v>
      </c>
      <c r="Q1418" t="s">
        <v>2890</v>
      </c>
      <c r="R1418" t="s">
        <v>33</v>
      </c>
      <c r="S1418">
        <v>2022</v>
      </c>
      <c r="Y1418">
        <v>3636</v>
      </c>
    </row>
    <row r="1419" spans="1:25" x14ac:dyDescent="0.3">
      <c r="A1419" t="s">
        <v>30</v>
      </c>
      <c r="B1419" t="s">
        <v>1678</v>
      </c>
      <c r="C1419" t="s">
        <v>1679</v>
      </c>
      <c r="D1419" t="s">
        <v>990</v>
      </c>
      <c r="E1419" t="s">
        <v>50</v>
      </c>
      <c r="L1419" t="s">
        <v>2790</v>
      </c>
      <c r="Q1419" t="s">
        <v>2890</v>
      </c>
      <c r="R1419" t="s">
        <v>33</v>
      </c>
      <c r="S1419">
        <v>2022</v>
      </c>
      <c r="Y1419">
        <v>3637</v>
      </c>
    </row>
    <row r="1420" spans="1:25" x14ac:dyDescent="0.3">
      <c r="A1420" t="s">
        <v>30</v>
      </c>
      <c r="B1420" t="s">
        <v>1678</v>
      </c>
      <c r="C1420" t="s">
        <v>1679</v>
      </c>
      <c r="D1420" t="s">
        <v>1683</v>
      </c>
      <c r="E1420" t="s">
        <v>50</v>
      </c>
      <c r="L1420" t="s">
        <v>2790</v>
      </c>
      <c r="Q1420" t="s">
        <v>2890</v>
      </c>
      <c r="R1420" t="s">
        <v>33</v>
      </c>
      <c r="S1420">
        <v>2022</v>
      </c>
      <c r="Y1420">
        <v>3638</v>
      </c>
    </row>
    <row r="1421" spans="1:25" x14ac:dyDescent="0.3">
      <c r="A1421" t="s">
        <v>30</v>
      </c>
      <c r="B1421" t="s">
        <v>1678</v>
      </c>
      <c r="C1421" t="s">
        <v>1679</v>
      </c>
      <c r="D1421" t="s">
        <v>1684</v>
      </c>
      <c r="E1421" t="s">
        <v>50</v>
      </c>
      <c r="L1421" t="s">
        <v>2790</v>
      </c>
      <c r="Q1421" t="s">
        <v>2890</v>
      </c>
      <c r="R1421" t="s">
        <v>33</v>
      </c>
      <c r="S1421">
        <v>2022</v>
      </c>
      <c r="Y1421">
        <v>3639</v>
      </c>
    </row>
    <row r="1422" spans="1:25" s="2" customFormat="1" x14ac:dyDescent="0.3">
      <c r="A1422" t="s">
        <v>30</v>
      </c>
      <c r="B1422" t="s">
        <v>1678</v>
      </c>
      <c r="C1422" t="s">
        <v>1679</v>
      </c>
      <c r="D1422" t="s">
        <v>1685</v>
      </c>
      <c r="E1422" t="s">
        <v>50</v>
      </c>
      <c r="F1422"/>
      <c r="G1422"/>
      <c r="H1422"/>
      <c r="I1422"/>
      <c r="J1422"/>
      <c r="K1422"/>
      <c r="L1422" t="s">
        <v>2790</v>
      </c>
      <c r="M1422"/>
      <c r="N1422"/>
      <c r="O1422"/>
      <c r="P1422"/>
      <c r="Q1422" t="s">
        <v>2890</v>
      </c>
      <c r="R1422" t="s">
        <v>33</v>
      </c>
      <c r="S1422">
        <v>2022</v>
      </c>
      <c r="T1422"/>
      <c r="U1422"/>
      <c r="V1422"/>
      <c r="W1422"/>
      <c r="X1422"/>
      <c r="Y1422">
        <v>3640</v>
      </c>
    </row>
    <row r="1423" spans="1:25" x14ac:dyDescent="0.3">
      <c r="A1423" t="s">
        <v>30</v>
      </c>
      <c r="B1423" t="s">
        <v>1678</v>
      </c>
      <c r="C1423" t="s">
        <v>1679</v>
      </c>
      <c r="D1423" t="s">
        <v>1686</v>
      </c>
      <c r="E1423" t="s">
        <v>50</v>
      </c>
      <c r="L1423" t="s">
        <v>2790</v>
      </c>
      <c r="Q1423" t="s">
        <v>2890</v>
      </c>
      <c r="R1423" t="s">
        <v>33</v>
      </c>
      <c r="S1423">
        <v>2022</v>
      </c>
      <c r="Y1423">
        <v>3641</v>
      </c>
    </row>
    <row r="1424" spans="1:25" x14ac:dyDescent="0.3">
      <c r="A1424" t="s">
        <v>30</v>
      </c>
      <c r="B1424" t="s">
        <v>1678</v>
      </c>
      <c r="C1424" t="s">
        <v>1679</v>
      </c>
      <c r="D1424" t="s">
        <v>1687</v>
      </c>
      <c r="E1424" t="s">
        <v>50</v>
      </c>
      <c r="L1424" t="s">
        <v>2790</v>
      </c>
      <c r="Q1424" t="s">
        <v>2890</v>
      </c>
      <c r="R1424" t="s">
        <v>33</v>
      </c>
      <c r="S1424">
        <v>2022</v>
      </c>
      <c r="Y1424">
        <v>3642</v>
      </c>
    </row>
    <row r="1425" spans="1:25" x14ac:dyDescent="0.3">
      <c r="A1425" t="s">
        <v>30</v>
      </c>
      <c r="B1425" t="s">
        <v>1678</v>
      </c>
      <c r="C1425" t="s">
        <v>1688</v>
      </c>
      <c r="D1425"/>
      <c r="E1425" t="s">
        <v>34</v>
      </c>
      <c r="F1425" t="s">
        <v>1690</v>
      </c>
      <c r="G1425" t="s">
        <v>48</v>
      </c>
      <c r="H1425" t="s">
        <v>1689</v>
      </c>
      <c r="I1425" t="s">
        <v>36</v>
      </c>
      <c r="J1425" t="s">
        <v>42</v>
      </c>
      <c r="K1425" t="s">
        <v>38</v>
      </c>
      <c r="L1425" t="s">
        <v>2790</v>
      </c>
      <c r="Q1425" t="s">
        <v>2890</v>
      </c>
      <c r="R1425" t="s">
        <v>33</v>
      </c>
      <c r="S1425">
        <v>2022</v>
      </c>
      <c r="U1425" t="s">
        <v>1691</v>
      </c>
      <c r="Y1425">
        <v>3643</v>
      </c>
    </row>
    <row r="1426" spans="1:25" x14ac:dyDescent="0.3">
      <c r="A1426" t="s">
        <v>30</v>
      </c>
      <c r="B1426" t="s">
        <v>1678</v>
      </c>
      <c r="C1426" t="s">
        <v>1688</v>
      </c>
      <c r="D1426" t="s">
        <v>69</v>
      </c>
      <c r="E1426" t="s">
        <v>50</v>
      </c>
      <c r="L1426" t="s">
        <v>2790</v>
      </c>
      <c r="Q1426" t="s">
        <v>2890</v>
      </c>
      <c r="R1426" t="s">
        <v>33</v>
      </c>
      <c r="S1426">
        <v>2022</v>
      </c>
      <c r="Y1426">
        <v>3644</v>
      </c>
    </row>
    <row r="1427" spans="1:25" x14ac:dyDescent="0.3">
      <c r="A1427" t="s">
        <v>30</v>
      </c>
      <c r="B1427" t="s">
        <v>1678</v>
      </c>
      <c r="C1427" t="s">
        <v>1688</v>
      </c>
      <c r="D1427" t="s">
        <v>990</v>
      </c>
      <c r="E1427" t="s">
        <v>50</v>
      </c>
      <c r="L1427" t="s">
        <v>2790</v>
      </c>
      <c r="Q1427" t="s">
        <v>2890</v>
      </c>
      <c r="R1427" t="s">
        <v>33</v>
      </c>
      <c r="S1427">
        <v>2022</v>
      </c>
      <c r="Y1427">
        <v>3645</v>
      </c>
    </row>
    <row r="1428" spans="1:25" x14ac:dyDescent="0.3">
      <c r="A1428" t="s">
        <v>30</v>
      </c>
      <c r="B1428" t="s">
        <v>1678</v>
      </c>
      <c r="C1428" t="s">
        <v>1688</v>
      </c>
      <c r="D1428" t="s">
        <v>1692</v>
      </c>
      <c r="E1428" t="s">
        <v>50</v>
      </c>
      <c r="L1428" t="s">
        <v>2790</v>
      </c>
      <c r="Q1428" t="s">
        <v>2890</v>
      </c>
      <c r="R1428" t="s">
        <v>33</v>
      </c>
      <c r="S1428">
        <v>2022</v>
      </c>
      <c r="Y1428">
        <v>3646</v>
      </c>
    </row>
    <row r="1429" spans="1:25" x14ac:dyDescent="0.3">
      <c r="A1429" t="s">
        <v>30</v>
      </c>
      <c r="B1429" t="s">
        <v>1678</v>
      </c>
      <c r="C1429" t="s">
        <v>1688</v>
      </c>
      <c r="D1429" t="s">
        <v>1693</v>
      </c>
      <c r="E1429" t="s">
        <v>50</v>
      </c>
      <c r="L1429" t="s">
        <v>2790</v>
      </c>
      <c r="Q1429" t="s">
        <v>2890</v>
      </c>
      <c r="R1429" t="s">
        <v>33</v>
      </c>
      <c r="S1429">
        <v>2022</v>
      </c>
      <c r="Y1429">
        <v>3647</v>
      </c>
    </row>
    <row r="1430" spans="1:25" x14ac:dyDescent="0.3">
      <c r="A1430" t="s">
        <v>30</v>
      </c>
      <c r="B1430" t="s">
        <v>1678</v>
      </c>
      <c r="C1430" t="s">
        <v>1688</v>
      </c>
      <c r="D1430" t="s">
        <v>1694</v>
      </c>
      <c r="E1430" t="s">
        <v>50</v>
      </c>
      <c r="L1430" t="s">
        <v>2790</v>
      </c>
      <c r="Q1430" t="s">
        <v>2890</v>
      </c>
      <c r="R1430" t="s">
        <v>33</v>
      </c>
      <c r="S1430">
        <v>2022</v>
      </c>
      <c r="Y1430">
        <v>3648</v>
      </c>
    </row>
    <row r="1431" spans="1:25" x14ac:dyDescent="0.3">
      <c r="A1431" t="s">
        <v>30</v>
      </c>
      <c r="B1431" t="s">
        <v>1678</v>
      </c>
      <c r="C1431" t="s">
        <v>1695</v>
      </c>
      <c r="D1431"/>
      <c r="E1431" t="s">
        <v>34</v>
      </c>
      <c r="F1431" t="s">
        <v>1677</v>
      </c>
      <c r="G1431" t="s">
        <v>1676</v>
      </c>
      <c r="H1431" t="s">
        <v>1696</v>
      </c>
      <c r="I1431" t="s">
        <v>36</v>
      </c>
      <c r="J1431" t="s">
        <v>46</v>
      </c>
      <c r="K1431" t="s">
        <v>503</v>
      </c>
      <c r="L1431" t="s">
        <v>2790</v>
      </c>
      <c r="Q1431" t="s">
        <v>2890</v>
      </c>
      <c r="R1431" t="s">
        <v>33</v>
      </c>
      <c r="S1431">
        <v>2022</v>
      </c>
      <c r="U1431" t="s">
        <v>1697</v>
      </c>
      <c r="Y1431">
        <v>3649</v>
      </c>
    </row>
    <row r="1432" spans="1:25" x14ac:dyDescent="0.3">
      <c r="A1432" t="s">
        <v>182</v>
      </c>
      <c r="B1432" t="s">
        <v>1678</v>
      </c>
      <c r="C1432" t="s">
        <v>1698</v>
      </c>
      <c r="D1432"/>
      <c r="E1432" t="s">
        <v>34</v>
      </c>
      <c r="F1432" t="s">
        <v>1700</v>
      </c>
      <c r="G1432" t="s">
        <v>500</v>
      </c>
      <c r="H1432" t="s">
        <v>1699</v>
      </c>
      <c r="I1432" t="s">
        <v>36</v>
      </c>
      <c r="L1432" t="s">
        <v>2790</v>
      </c>
      <c r="Q1432" t="s">
        <v>2890</v>
      </c>
      <c r="R1432" t="s">
        <v>33</v>
      </c>
      <c r="S1432">
        <v>2022</v>
      </c>
      <c r="U1432" t="s">
        <v>2843</v>
      </c>
      <c r="W1432" t="s">
        <v>2584</v>
      </c>
      <c r="X1432" t="s">
        <v>2585</v>
      </c>
      <c r="Y1432">
        <v>3650</v>
      </c>
    </row>
    <row r="1433" spans="1:25" x14ac:dyDescent="0.3">
      <c r="A1433" t="s">
        <v>182</v>
      </c>
      <c r="B1433" t="s">
        <v>1678</v>
      </c>
      <c r="C1433" t="s">
        <v>1701</v>
      </c>
      <c r="D1433"/>
      <c r="E1433" t="s">
        <v>34</v>
      </c>
      <c r="F1433" t="s">
        <v>1703</v>
      </c>
      <c r="G1433" t="s">
        <v>500</v>
      </c>
      <c r="H1433" t="s">
        <v>1702</v>
      </c>
      <c r="I1433" t="s">
        <v>36</v>
      </c>
      <c r="L1433" t="s">
        <v>2790</v>
      </c>
      <c r="Q1433" t="s">
        <v>2890</v>
      </c>
      <c r="R1433" t="s">
        <v>33</v>
      </c>
      <c r="S1433">
        <v>2022</v>
      </c>
      <c r="U1433" t="s">
        <v>2844</v>
      </c>
      <c r="W1433" t="s">
        <v>2584</v>
      </c>
      <c r="X1433" t="s">
        <v>2585</v>
      </c>
      <c r="Y1433">
        <v>3651</v>
      </c>
    </row>
    <row r="1434" spans="1:25" x14ac:dyDescent="0.3">
      <c r="A1434" t="s">
        <v>182</v>
      </c>
      <c r="B1434" t="s">
        <v>1678</v>
      </c>
      <c r="C1434" t="s">
        <v>1704</v>
      </c>
      <c r="D1434"/>
      <c r="E1434" t="s">
        <v>34</v>
      </c>
      <c r="F1434" t="s">
        <v>1706</v>
      </c>
      <c r="G1434" t="s">
        <v>40</v>
      </c>
      <c r="H1434" t="s">
        <v>1705</v>
      </c>
      <c r="I1434" t="s">
        <v>36</v>
      </c>
      <c r="L1434" t="s">
        <v>2790</v>
      </c>
      <c r="Q1434" t="s">
        <v>2890</v>
      </c>
      <c r="R1434" t="s">
        <v>33</v>
      </c>
      <c r="S1434">
        <v>2022</v>
      </c>
      <c r="U1434" t="s">
        <v>2845</v>
      </c>
      <c r="Y1434">
        <v>3652</v>
      </c>
    </row>
    <row r="1435" spans="1:25" x14ac:dyDescent="0.3">
      <c r="A1435" s="2" t="s">
        <v>30</v>
      </c>
      <c r="B1435" s="2" t="s">
        <v>1714</v>
      </c>
      <c r="C1435" s="2"/>
      <c r="D1435" s="2"/>
      <c r="E1435" s="2" t="s">
        <v>31</v>
      </c>
      <c r="F1435" s="2" t="s">
        <v>1714</v>
      </c>
      <c r="G1435" s="2"/>
      <c r="H1435" s="2"/>
      <c r="I1435" s="2" t="s">
        <v>473</v>
      </c>
      <c r="J1435" s="2"/>
      <c r="K1435" s="2"/>
      <c r="L1435" s="2" t="s">
        <v>2790</v>
      </c>
      <c r="M1435" s="2"/>
      <c r="N1435" s="2"/>
      <c r="O1435" s="2"/>
      <c r="P1435" s="2"/>
      <c r="Q1435" s="2" t="s">
        <v>2890</v>
      </c>
      <c r="R1435" s="2" t="s">
        <v>33</v>
      </c>
      <c r="S1435" s="2">
        <v>2022</v>
      </c>
      <c r="T1435" s="2"/>
      <c r="U1435" s="2" t="s">
        <v>1714</v>
      </c>
      <c r="V1435" s="2" t="s">
        <v>2501</v>
      </c>
      <c r="W1435" s="2"/>
      <c r="X1435" s="2"/>
      <c r="Y1435" s="2">
        <v>3767</v>
      </c>
    </row>
    <row r="1436" spans="1:25" x14ac:dyDescent="0.3">
      <c r="A1436" t="s">
        <v>30</v>
      </c>
      <c r="B1436" t="s">
        <v>1714</v>
      </c>
      <c r="C1436" t="s">
        <v>1715</v>
      </c>
      <c r="D1436"/>
      <c r="E1436" t="s">
        <v>34</v>
      </c>
      <c r="F1436" t="s">
        <v>1717</v>
      </c>
      <c r="G1436" t="s">
        <v>48</v>
      </c>
      <c r="H1436" t="s">
        <v>1716</v>
      </c>
      <c r="I1436" t="s">
        <v>36</v>
      </c>
      <c r="J1436" t="s">
        <v>37</v>
      </c>
      <c r="K1436" t="s">
        <v>38</v>
      </c>
      <c r="L1436" t="s">
        <v>2790</v>
      </c>
      <c r="Q1436" t="s">
        <v>2890</v>
      </c>
      <c r="R1436" t="s">
        <v>33</v>
      </c>
      <c r="S1436">
        <v>2022</v>
      </c>
      <c r="U1436" t="s">
        <v>1718</v>
      </c>
      <c r="Y1436">
        <v>3768</v>
      </c>
    </row>
    <row r="1437" spans="1:25" x14ac:dyDescent="0.3">
      <c r="A1437" t="s">
        <v>30</v>
      </c>
      <c r="B1437" t="s">
        <v>1714</v>
      </c>
      <c r="C1437" t="s">
        <v>1715</v>
      </c>
      <c r="D1437" t="s">
        <v>69</v>
      </c>
      <c r="E1437" t="s">
        <v>50</v>
      </c>
      <c r="L1437" t="s">
        <v>2790</v>
      </c>
      <c r="Q1437" t="s">
        <v>2890</v>
      </c>
      <c r="R1437" t="s">
        <v>33</v>
      </c>
      <c r="S1437">
        <v>2022</v>
      </c>
      <c r="Y1437">
        <v>3769</v>
      </c>
    </row>
    <row r="1438" spans="1:25" x14ac:dyDescent="0.3">
      <c r="A1438" t="s">
        <v>30</v>
      </c>
      <c r="B1438" t="s">
        <v>1714</v>
      </c>
      <c r="C1438" t="s">
        <v>1715</v>
      </c>
      <c r="D1438" t="s">
        <v>990</v>
      </c>
      <c r="E1438" t="s">
        <v>50</v>
      </c>
      <c r="L1438" t="s">
        <v>2790</v>
      </c>
      <c r="Q1438" t="s">
        <v>2890</v>
      </c>
      <c r="R1438" t="s">
        <v>33</v>
      </c>
      <c r="S1438">
        <v>2022</v>
      </c>
      <c r="Y1438">
        <v>3770</v>
      </c>
    </row>
    <row r="1439" spans="1:25" x14ac:dyDescent="0.3">
      <c r="A1439" t="s">
        <v>30</v>
      </c>
      <c r="B1439" t="s">
        <v>1714</v>
      </c>
      <c r="C1439" t="s">
        <v>1715</v>
      </c>
      <c r="D1439" t="s">
        <v>1709</v>
      </c>
      <c r="E1439" t="s">
        <v>50</v>
      </c>
      <c r="L1439" t="s">
        <v>2790</v>
      </c>
      <c r="Q1439" t="s">
        <v>2890</v>
      </c>
      <c r="R1439" t="s">
        <v>33</v>
      </c>
      <c r="S1439">
        <v>2022</v>
      </c>
      <c r="Y1439">
        <v>3771</v>
      </c>
    </row>
    <row r="1440" spans="1:25" x14ac:dyDescent="0.3">
      <c r="A1440" t="s">
        <v>30</v>
      </c>
      <c r="B1440" t="s">
        <v>1714</v>
      </c>
      <c r="C1440" t="s">
        <v>1715</v>
      </c>
      <c r="D1440" t="s">
        <v>1710</v>
      </c>
      <c r="E1440" t="s">
        <v>50</v>
      </c>
      <c r="L1440" t="s">
        <v>2790</v>
      </c>
      <c r="Q1440" t="s">
        <v>2890</v>
      </c>
      <c r="R1440" t="s">
        <v>33</v>
      </c>
      <c r="S1440">
        <v>2022</v>
      </c>
      <c r="Y1440">
        <v>3772</v>
      </c>
    </row>
    <row r="1441" spans="1:25" x14ac:dyDescent="0.3">
      <c r="A1441" t="s">
        <v>30</v>
      </c>
      <c r="B1441" t="s">
        <v>1714</v>
      </c>
      <c r="C1441" t="s">
        <v>1715</v>
      </c>
      <c r="D1441" t="s">
        <v>1711</v>
      </c>
      <c r="E1441" t="s">
        <v>50</v>
      </c>
      <c r="L1441" t="s">
        <v>2790</v>
      </c>
      <c r="Q1441" t="s">
        <v>2890</v>
      </c>
      <c r="R1441" t="s">
        <v>33</v>
      </c>
      <c r="S1441">
        <v>2022</v>
      </c>
      <c r="Y1441">
        <v>3773</v>
      </c>
    </row>
    <row r="1442" spans="1:25" x14ac:dyDescent="0.3">
      <c r="A1442" t="s">
        <v>30</v>
      </c>
      <c r="B1442" t="s">
        <v>1714</v>
      </c>
      <c r="C1442" t="s">
        <v>1715</v>
      </c>
      <c r="D1442" t="s">
        <v>1712</v>
      </c>
      <c r="E1442" t="s">
        <v>50</v>
      </c>
      <c r="L1442" t="s">
        <v>2790</v>
      </c>
      <c r="Q1442" t="s">
        <v>2890</v>
      </c>
      <c r="R1442" t="s">
        <v>33</v>
      </c>
      <c r="S1442">
        <v>2022</v>
      </c>
      <c r="Y1442">
        <v>3774</v>
      </c>
    </row>
    <row r="1443" spans="1:25" x14ac:dyDescent="0.3">
      <c r="A1443" t="s">
        <v>30</v>
      </c>
      <c r="B1443" t="s">
        <v>1714</v>
      </c>
      <c r="C1443" t="s">
        <v>1715</v>
      </c>
      <c r="D1443" t="s">
        <v>1713</v>
      </c>
      <c r="E1443" t="s">
        <v>50</v>
      </c>
      <c r="L1443" t="s">
        <v>2790</v>
      </c>
      <c r="Q1443" t="s">
        <v>2890</v>
      </c>
      <c r="R1443" t="s">
        <v>33</v>
      </c>
      <c r="S1443">
        <v>2022</v>
      </c>
      <c r="Y1443">
        <v>3775</v>
      </c>
    </row>
    <row r="1444" spans="1:25" x14ac:dyDescent="0.3">
      <c r="A1444" t="s">
        <v>30</v>
      </c>
      <c r="B1444" t="s">
        <v>1714</v>
      </c>
      <c r="C1444" t="s">
        <v>1715</v>
      </c>
      <c r="D1444" t="s">
        <v>1719</v>
      </c>
      <c r="E1444" t="s">
        <v>50</v>
      </c>
      <c r="L1444" t="s">
        <v>2790</v>
      </c>
      <c r="Q1444" t="s">
        <v>2890</v>
      </c>
      <c r="R1444" t="s">
        <v>33</v>
      </c>
      <c r="S1444">
        <v>2022</v>
      </c>
      <c r="Y1444">
        <v>3776</v>
      </c>
    </row>
    <row r="1445" spans="1:25" x14ac:dyDescent="0.3">
      <c r="A1445" t="s">
        <v>30</v>
      </c>
      <c r="B1445" t="s">
        <v>1714</v>
      </c>
      <c r="C1445" t="s">
        <v>1715</v>
      </c>
      <c r="D1445" t="s">
        <v>1720</v>
      </c>
      <c r="E1445" t="s">
        <v>50</v>
      </c>
      <c r="L1445" t="s">
        <v>2790</v>
      </c>
      <c r="Q1445" t="s">
        <v>2890</v>
      </c>
      <c r="R1445" t="s">
        <v>33</v>
      </c>
      <c r="S1445">
        <v>2022</v>
      </c>
      <c r="Y1445">
        <v>3777</v>
      </c>
    </row>
    <row r="1446" spans="1:25" x14ac:dyDescent="0.3">
      <c r="A1446" t="s">
        <v>30</v>
      </c>
      <c r="B1446" t="s">
        <v>1714</v>
      </c>
      <c r="C1446" t="s">
        <v>1715</v>
      </c>
      <c r="D1446" t="s">
        <v>1721</v>
      </c>
      <c r="E1446" t="s">
        <v>50</v>
      </c>
      <c r="L1446" t="s">
        <v>2790</v>
      </c>
      <c r="Q1446" t="s">
        <v>2890</v>
      </c>
      <c r="R1446" t="s">
        <v>33</v>
      </c>
      <c r="S1446">
        <v>2022</v>
      </c>
      <c r="Y1446">
        <v>3778</v>
      </c>
    </row>
    <row r="1447" spans="1:25" x14ac:dyDescent="0.3">
      <c r="A1447" t="s">
        <v>30</v>
      </c>
      <c r="B1447" t="s">
        <v>1714</v>
      </c>
      <c r="C1447" t="s">
        <v>1722</v>
      </c>
      <c r="D1447"/>
      <c r="E1447" t="s">
        <v>34</v>
      </c>
      <c r="F1447" t="s">
        <v>1724</v>
      </c>
      <c r="G1447" t="s">
        <v>48</v>
      </c>
      <c r="H1447" t="s">
        <v>1723</v>
      </c>
      <c r="I1447" t="s">
        <v>36</v>
      </c>
      <c r="J1447" t="s">
        <v>37</v>
      </c>
      <c r="K1447" t="s">
        <v>38</v>
      </c>
      <c r="L1447" t="s">
        <v>2790</v>
      </c>
      <c r="Q1447" t="s">
        <v>2890</v>
      </c>
      <c r="R1447" t="s">
        <v>33</v>
      </c>
      <c r="S1447">
        <v>2022</v>
      </c>
      <c r="U1447" t="s">
        <v>1725</v>
      </c>
      <c r="Y1447">
        <v>3779</v>
      </c>
    </row>
    <row r="1448" spans="1:25" x14ac:dyDescent="0.3">
      <c r="A1448" t="s">
        <v>30</v>
      </c>
      <c r="B1448" t="s">
        <v>1714</v>
      </c>
      <c r="C1448" t="s">
        <v>1722</v>
      </c>
      <c r="D1448" t="s">
        <v>69</v>
      </c>
      <c r="E1448" t="s">
        <v>50</v>
      </c>
      <c r="L1448" t="s">
        <v>2790</v>
      </c>
      <c r="Q1448" t="s">
        <v>2890</v>
      </c>
      <c r="R1448" t="s">
        <v>33</v>
      </c>
      <c r="S1448">
        <v>2022</v>
      </c>
      <c r="Y1448">
        <v>3780</v>
      </c>
    </row>
    <row r="1449" spans="1:25" x14ac:dyDescent="0.3">
      <c r="A1449" t="s">
        <v>30</v>
      </c>
      <c r="B1449" t="s">
        <v>1714</v>
      </c>
      <c r="C1449" t="s">
        <v>1722</v>
      </c>
      <c r="D1449" t="s">
        <v>990</v>
      </c>
      <c r="E1449" t="s">
        <v>50</v>
      </c>
      <c r="L1449" t="s">
        <v>2790</v>
      </c>
      <c r="Q1449" t="s">
        <v>2890</v>
      </c>
      <c r="R1449" t="s">
        <v>33</v>
      </c>
      <c r="S1449">
        <v>2022</v>
      </c>
      <c r="Y1449">
        <v>3781</v>
      </c>
    </row>
    <row r="1450" spans="1:25" x14ac:dyDescent="0.3">
      <c r="A1450" t="s">
        <v>30</v>
      </c>
      <c r="B1450" t="s">
        <v>1714</v>
      </c>
      <c r="C1450" t="s">
        <v>1722</v>
      </c>
      <c r="D1450" t="s">
        <v>1726</v>
      </c>
      <c r="E1450" t="s">
        <v>50</v>
      </c>
      <c r="L1450" t="s">
        <v>2790</v>
      </c>
      <c r="Q1450" t="s">
        <v>2890</v>
      </c>
      <c r="R1450" t="s">
        <v>33</v>
      </c>
      <c r="S1450">
        <v>2022</v>
      </c>
      <c r="Y1450">
        <v>3782</v>
      </c>
    </row>
    <row r="1451" spans="1:25" x14ac:dyDescent="0.3">
      <c r="A1451" t="s">
        <v>30</v>
      </c>
      <c r="B1451" t="s">
        <v>1714</v>
      </c>
      <c r="C1451" t="s">
        <v>1722</v>
      </c>
      <c r="D1451" t="s">
        <v>1727</v>
      </c>
      <c r="E1451" t="s">
        <v>50</v>
      </c>
      <c r="L1451" t="s">
        <v>2790</v>
      </c>
      <c r="Q1451" t="s">
        <v>2890</v>
      </c>
      <c r="R1451" t="s">
        <v>33</v>
      </c>
      <c r="S1451">
        <v>2022</v>
      </c>
      <c r="Y1451">
        <v>3783</v>
      </c>
    </row>
    <row r="1452" spans="1:25" s="2" customFormat="1" x14ac:dyDescent="0.3">
      <c r="A1452" t="s">
        <v>30</v>
      </c>
      <c r="B1452" t="s">
        <v>1714</v>
      </c>
      <c r="C1452" t="s">
        <v>1722</v>
      </c>
      <c r="D1452" t="s">
        <v>1728</v>
      </c>
      <c r="E1452" t="s">
        <v>50</v>
      </c>
      <c r="F1452"/>
      <c r="G1452"/>
      <c r="H1452"/>
      <c r="I1452"/>
      <c r="J1452"/>
      <c r="K1452"/>
      <c r="L1452" t="s">
        <v>2790</v>
      </c>
      <c r="M1452"/>
      <c r="N1452"/>
      <c r="O1452"/>
      <c r="P1452"/>
      <c r="Q1452" t="s">
        <v>2890</v>
      </c>
      <c r="R1452" t="s">
        <v>33</v>
      </c>
      <c r="S1452">
        <v>2022</v>
      </c>
      <c r="T1452"/>
      <c r="U1452"/>
      <c r="V1452"/>
      <c r="W1452"/>
      <c r="X1452"/>
      <c r="Y1452">
        <v>3784</v>
      </c>
    </row>
    <row r="1453" spans="1:25" x14ac:dyDescent="0.3">
      <c r="A1453" t="s">
        <v>30</v>
      </c>
      <c r="B1453" t="s">
        <v>1714</v>
      </c>
      <c r="C1453" t="s">
        <v>1722</v>
      </c>
      <c r="D1453" t="s">
        <v>1729</v>
      </c>
      <c r="E1453" t="s">
        <v>50</v>
      </c>
      <c r="L1453" t="s">
        <v>2790</v>
      </c>
      <c r="Q1453" t="s">
        <v>2890</v>
      </c>
      <c r="R1453" t="s">
        <v>33</v>
      </c>
      <c r="S1453">
        <v>2022</v>
      </c>
      <c r="Y1453">
        <v>3785</v>
      </c>
    </row>
    <row r="1454" spans="1:25" x14ac:dyDescent="0.3">
      <c r="A1454" s="2" t="s">
        <v>30</v>
      </c>
      <c r="B1454" s="2" t="s">
        <v>1730</v>
      </c>
      <c r="C1454" s="2"/>
      <c r="D1454" s="2"/>
      <c r="E1454" s="2" t="s">
        <v>31</v>
      </c>
      <c r="F1454" s="2" t="s">
        <v>1730</v>
      </c>
      <c r="G1454" s="2"/>
      <c r="H1454" s="2"/>
      <c r="I1454" s="2" t="s">
        <v>473</v>
      </c>
      <c r="J1454" s="2"/>
      <c r="K1454" s="2"/>
      <c r="L1454" s="2" t="s">
        <v>2790</v>
      </c>
      <c r="M1454" s="2"/>
      <c r="N1454" s="2"/>
      <c r="O1454" s="2"/>
      <c r="P1454" s="2"/>
      <c r="Q1454" s="2" t="s">
        <v>2890</v>
      </c>
      <c r="R1454" s="2" t="s">
        <v>33</v>
      </c>
      <c r="S1454" s="2">
        <v>2022</v>
      </c>
      <c r="T1454" s="2"/>
      <c r="U1454" s="2" t="s">
        <v>1730</v>
      </c>
      <c r="V1454" s="2" t="s">
        <v>2501</v>
      </c>
      <c r="W1454" s="2"/>
      <c r="X1454" s="2"/>
      <c r="Y1454" s="2">
        <v>3786</v>
      </c>
    </row>
    <row r="1455" spans="1:25" x14ac:dyDescent="0.3">
      <c r="A1455" t="s">
        <v>30</v>
      </c>
      <c r="B1455" t="s">
        <v>1730</v>
      </c>
      <c r="C1455" t="s">
        <v>1731</v>
      </c>
      <c r="D1455"/>
      <c r="E1455" t="s">
        <v>34</v>
      </c>
      <c r="F1455" t="s">
        <v>1733</v>
      </c>
      <c r="G1455" t="s">
        <v>48</v>
      </c>
      <c r="H1455" t="s">
        <v>1732</v>
      </c>
      <c r="I1455" t="s">
        <v>36</v>
      </c>
      <c r="J1455" t="s">
        <v>37</v>
      </c>
      <c r="K1455" t="s">
        <v>38</v>
      </c>
      <c r="L1455" t="s">
        <v>2790</v>
      </c>
      <c r="Q1455" t="s">
        <v>2890</v>
      </c>
      <c r="R1455" t="s">
        <v>33</v>
      </c>
      <c r="S1455">
        <v>2022</v>
      </c>
      <c r="U1455" t="s">
        <v>1734</v>
      </c>
      <c r="Y1455">
        <v>3787</v>
      </c>
    </row>
    <row r="1456" spans="1:25" x14ac:dyDescent="0.3">
      <c r="A1456" t="s">
        <v>30</v>
      </c>
      <c r="B1456" t="s">
        <v>1730</v>
      </c>
      <c r="C1456" t="s">
        <v>1731</v>
      </c>
      <c r="D1456" t="s">
        <v>69</v>
      </c>
      <c r="E1456" t="s">
        <v>50</v>
      </c>
      <c r="L1456" t="s">
        <v>2790</v>
      </c>
      <c r="Q1456" t="s">
        <v>2890</v>
      </c>
      <c r="R1456" t="s">
        <v>33</v>
      </c>
      <c r="S1456">
        <v>2022</v>
      </c>
      <c r="Y1456">
        <v>3788</v>
      </c>
    </row>
    <row r="1457" spans="1:25" x14ac:dyDescent="0.3">
      <c r="A1457" t="s">
        <v>30</v>
      </c>
      <c r="B1457" t="s">
        <v>1730</v>
      </c>
      <c r="C1457" t="s">
        <v>1731</v>
      </c>
      <c r="D1457" t="s">
        <v>990</v>
      </c>
      <c r="E1457" t="s">
        <v>50</v>
      </c>
      <c r="L1457" t="s">
        <v>2790</v>
      </c>
      <c r="Q1457" t="s">
        <v>2890</v>
      </c>
      <c r="R1457" t="s">
        <v>33</v>
      </c>
      <c r="S1457">
        <v>2022</v>
      </c>
      <c r="Y1457">
        <v>3789</v>
      </c>
    </row>
    <row r="1458" spans="1:25" x14ac:dyDescent="0.3">
      <c r="A1458" t="s">
        <v>30</v>
      </c>
      <c r="B1458" t="s">
        <v>1730</v>
      </c>
      <c r="C1458" t="s">
        <v>1731</v>
      </c>
      <c r="D1458" t="s">
        <v>1735</v>
      </c>
      <c r="E1458" t="s">
        <v>50</v>
      </c>
      <c r="L1458" t="s">
        <v>2790</v>
      </c>
      <c r="Q1458" t="s">
        <v>2890</v>
      </c>
      <c r="R1458" t="s">
        <v>33</v>
      </c>
      <c r="S1458">
        <v>2022</v>
      </c>
      <c r="Y1458">
        <v>3790</v>
      </c>
    </row>
    <row r="1459" spans="1:25" x14ac:dyDescent="0.3">
      <c r="A1459" t="s">
        <v>30</v>
      </c>
      <c r="B1459" t="s">
        <v>1730</v>
      </c>
      <c r="C1459" t="s">
        <v>1731</v>
      </c>
      <c r="D1459" t="s">
        <v>1736</v>
      </c>
      <c r="E1459" t="s">
        <v>50</v>
      </c>
      <c r="L1459" t="s">
        <v>2790</v>
      </c>
      <c r="Q1459" t="s">
        <v>2890</v>
      </c>
      <c r="R1459" t="s">
        <v>33</v>
      </c>
      <c r="S1459">
        <v>2022</v>
      </c>
      <c r="Y1459">
        <v>3791</v>
      </c>
    </row>
    <row r="1460" spans="1:25" x14ac:dyDescent="0.3">
      <c r="A1460" t="s">
        <v>30</v>
      </c>
      <c r="B1460" t="s">
        <v>1730</v>
      </c>
      <c r="C1460" t="s">
        <v>1731</v>
      </c>
      <c r="D1460" t="s">
        <v>1025</v>
      </c>
      <c r="E1460" t="s">
        <v>50</v>
      </c>
      <c r="L1460" t="s">
        <v>2790</v>
      </c>
      <c r="Q1460" t="s">
        <v>2890</v>
      </c>
      <c r="R1460" t="s">
        <v>33</v>
      </c>
      <c r="S1460">
        <v>2022</v>
      </c>
      <c r="Y1460">
        <v>3792</v>
      </c>
    </row>
    <row r="1461" spans="1:25" x14ac:dyDescent="0.3">
      <c r="A1461" t="s">
        <v>30</v>
      </c>
      <c r="B1461" t="s">
        <v>1730</v>
      </c>
      <c r="C1461" t="s">
        <v>1731</v>
      </c>
      <c r="D1461" t="s">
        <v>1737</v>
      </c>
      <c r="E1461" t="s">
        <v>50</v>
      </c>
      <c r="L1461" t="s">
        <v>2790</v>
      </c>
      <c r="Q1461" t="s">
        <v>2890</v>
      </c>
      <c r="R1461" t="s">
        <v>33</v>
      </c>
      <c r="S1461">
        <v>2022</v>
      </c>
      <c r="Y1461">
        <v>3793</v>
      </c>
    </row>
    <row r="1462" spans="1:25" x14ac:dyDescent="0.3">
      <c r="A1462" t="s">
        <v>30</v>
      </c>
      <c r="B1462" t="s">
        <v>1730</v>
      </c>
      <c r="C1462" t="s">
        <v>1731</v>
      </c>
      <c r="D1462" t="s">
        <v>1738</v>
      </c>
      <c r="E1462" t="s">
        <v>50</v>
      </c>
      <c r="L1462" t="s">
        <v>2790</v>
      </c>
      <c r="Q1462" t="s">
        <v>2890</v>
      </c>
      <c r="R1462" t="s">
        <v>33</v>
      </c>
      <c r="S1462">
        <v>2022</v>
      </c>
      <c r="Y1462">
        <v>3794</v>
      </c>
    </row>
    <row r="1463" spans="1:25" x14ac:dyDescent="0.3">
      <c r="A1463" s="2" t="s">
        <v>30</v>
      </c>
      <c r="B1463" s="2" t="s">
        <v>1739</v>
      </c>
      <c r="C1463" s="2"/>
      <c r="D1463" s="2"/>
      <c r="E1463" s="2" t="s">
        <v>31</v>
      </c>
      <c r="F1463" s="2" t="s">
        <v>1739</v>
      </c>
      <c r="G1463" s="2"/>
      <c r="H1463" s="2"/>
      <c r="I1463" s="2" t="s">
        <v>1740</v>
      </c>
      <c r="J1463" s="2"/>
      <c r="K1463" s="2"/>
      <c r="L1463" s="2" t="s">
        <v>2790</v>
      </c>
      <c r="M1463" s="2"/>
      <c r="N1463" s="2"/>
      <c r="O1463" s="2"/>
      <c r="P1463" s="2"/>
      <c r="Q1463" s="2" t="s">
        <v>2890</v>
      </c>
      <c r="R1463" s="2" t="s">
        <v>33</v>
      </c>
      <c r="S1463" s="2">
        <v>2022</v>
      </c>
      <c r="T1463" s="2"/>
      <c r="U1463" s="2" t="s">
        <v>1739</v>
      </c>
      <c r="V1463" s="2" t="s">
        <v>2586</v>
      </c>
      <c r="W1463" s="2"/>
      <c r="X1463" s="2"/>
      <c r="Y1463" s="2">
        <v>3795</v>
      </c>
    </row>
    <row r="1464" spans="1:25" x14ac:dyDescent="0.3">
      <c r="A1464" t="s">
        <v>30</v>
      </c>
      <c r="B1464" t="s">
        <v>1739</v>
      </c>
      <c r="C1464" t="s">
        <v>1741</v>
      </c>
      <c r="D1464"/>
      <c r="E1464" t="s">
        <v>34</v>
      </c>
      <c r="F1464" t="s">
        <v>1743</v>
      </c>
      <c r="G1464" t="s">
        <v>48</v>
      </c>
      <c r="H1464" t="s">
        <v>1742</v>
      </c>
      <c r="I1464" t="s">
        <v>36</v>
      </c>
      <c r="J1464" t="s">
        <v>42</v>
      </c>
      <c r="K1464" t="s">
        <v>38</v>
      </c>
      <c r="L1464" t="s">
        <v>2790</v>
      </c>
      <c r="Q1464" t="s">
        <v>2890</v>
      </c>
      <c r="R1464" t="s">
        <v>33</v>
      </c>
      <c r="S1464">
        <v>2022</v>
      </c>
      <c r="U1464" t="s">
        <v>1744</v>
      </c>
      <c r="Y1464">
        <v>3796</v>
      </c>
    </row>
    <row r="1465" spans="1:25" x14ac:dyDescent="0.3">
      <c r="A1465" t="s">
        <v>30</v>
      </c>
      <c r="B1465" t="s">
        <v>1739</v>
      </c>
      <c r="C1465" t="s">
        <v>1741</v>
      </c>
      <c r="D1465" t="s">
        <v>69</v>
      </c>
      <c r="E1465" t="s">
        <v>50</v>
      </c>
      <c r="L1465" t="s">
        <v>2790</v>
      </c>
      <c r="Q1465" t="s">
        <v>2890</v>
      </c>
      <c r="R1465" t="s">
        <v>33</v>
      </c>
      <c r="S1465">
        <v>2022</v>
      </c>
      <c r="Y1465">
        <v>3797</v>
      </c>
    </row>
    <row r="1466" spans="1:25" x14ac:dyDescent="0.3">
      <c r="A1466" t="s">
        <v>30</v>
      </c>
      <c r="B1466" t="s">
        <v>1739</v>
      </c>
      <c r="C1466" t="s">
        <v>1741</v>
      </c>
      <c r="D1466" t="s">
        <v>990</v>
      </c>
      <c r="E1466" t="s">
        <v>50</v>
      </c>
      <c r="L1466" t="s">
        <v>2790</v>
      </c>
      <c r="Q1466" t="s">
        <v>2890</v>
      </c>
      <c r="R1466" t="s">
        <v>33</v>
      </c>
      <c r="S1466">
        <v>2022</v>
      </c>
      <c r="Y1466">
        <v>3798</v>
      </c>
    </row>
    <row r="1467" spans="1:25" x14ac:dyDescent="0.3">
      <c r="A1467" t="s">
        <v>30</v>
      </c>
      <c r="B1467" t="s">
        <v>1739</v>
      </c>
      <c r="C1467" t="s">
        <v>1741</v>
      </c>
      <c r="D1467" t="s">
        <v>1745</v>
      </c>
      <c r="E1467" t="s">
        <v>50</v>
      </c>
      <c r="L1467" t="s">
        <v>2790</v>
      </c>
      <c r="Q1467" t="s">
        <v>2890</v>
      </c>
      <c r="R1467" t="s">
        <v>33</v>
      </c>
      <c r="S1467">
        <v>2022</v>
      </c>
      <c r="Y1467">
        <v>3799</v>
      </c>
    </row>
    <row r="1468" spans="1:25" s="2" customFormat="1" x14ac:dyDescent="0.3">
      <c r="A1468" t="s">
        <v>30</v>
      </c>
      <c r="B1468" t="s">
        <v>1739</v>
      </c>
      <c r="C1468" t="s">
        <v>1741</v>
      </c>
      <c r="D1468" t="s">
        <v>1746</v>
      </c>
      <c r="E1468" t="s">
        <v>50</v>
      </c>
      <c r="F1468"/>
      <c r="G1468"/>
      <c r="H1468"/>
      <c r="I1468"/>
      <c r="J1468"/>
      <c r="K1468"/>
      <c r="L1468" t="s">
        <v>2790</v>
      </c>
      <c r="M1468"/>
      <c r="N1468"/>
      <c r="O1468"/>
      <c r="P1468"/>
      <c r="Q1468" t="s">
        <v>2890</v>
      </c>
      <c r="R1468" t="s">
        <v>33</v>
      </c>
      <c r="S1468">
        <v>2022</v>
      </c>
      <c r="T1468"/>
      <c r="U1468"/>
      <c r="V1468"/>
      <c r="W1468"/>
      <c r="X1468"/>
      <c r="Y1468">
        <v>3800</v>
      </c>
    </row>
    <row r="1469" spans="1:25" x14ac:dyDescent="0.3">
      <c r="A1469" t="s">
        <v>30</v>
      </c>
      <c r="B1469" t="s">
        <v>1739</v>
      </c>
      <c r="C1469" t="s">
        <v>1741</v>
      </c>
      <c r="D1469" t="s">
        <v>793</v>
      </c>
      <c r="E1469" t="s">
        <v>50</v>
      </c>
      <c r="L1469" t="s">
        <v>2790</v>
      </c>
      <c r="Q1469" t="s">
        <v>2890</v>
      </c>
      <c r="R1469" t="s">
        <v>33</v>
      </c>
      <c r="S1469">
        <v>2022</v>
      </c>
      <c r="Y1469">
        <v>3801</v>
      </c>
    </row>
    <row r="1470" spans="1:25" x14ac:dyDescent="0.3">
      <c r="A1470" t="s">
        <v>30</v>
      </c>
      <c r="B1470" t="s">
        <v>1739</v>
      </c>
      <c r="C1470" t="s">
        <v>1741</v>
      </c>
      <c r="D1470" t="s">
        <v>794</v>
      </c>
      <c r="E1470" t="s">
        <v>50</v>
      </c>
      <c r="L1470" t="s">
        <v>2790</v>
      </c>
      <c r="Q1470" t="s">
        <v>2890</v>
      </c>
      <c r="R1470" t="s">
        <v>33</v>
      </c>
      <c r="S1470">
        <v>2022</v>
      </c>
      <c r="Y1470">
        <v>3802</v>
      </c>
    </row>
    <row r="1471" spans="1:25" x14ac:dyDescent="0.3">
      <c r="A1471" t="s">
        <v>30</v>
      </c>
      <c r="B1471" t="s">
        <v>1739</v>
      </c>
      <c r="C1471" t="s">
        <v>1741</v>
      </c>
      <c r="D1471" t="s">
        <v>795</v>
      </c>
      <c r="E1471" t="s">
        <v>50</v>
      </c>
      <c r="L1471" t="s">
        <v>2790</v>
      </c>
      <c r="Q1471" t="s">
        <v>2890</v>
      </c>
      <c r="R1471" t="s">
        <v>33</v>
      </c>
      <c r="S1471">
        <v>2022</v>
      </c>
      <c r="Y1471">
        <v>3803</v>
      </c>
    </row>
    <row r="1472" spans="1:25" x14ac:dyDescent="0.3">
      <c r="A1472" t="s">
        <v>30</v>
      </c>
      <c r="B1472" t="s">
        <v>1739</v>
      </c>
      <c r="C1472" t="s">
        <v>1741</v>
      </c>
      <c r="D1472" t="s">
        <v>1747</v>
      </c>
      <c r="E1472" t="s">
        <v>50</v>
      </c>
      <c r="L1472" t="s">
        <v>2790</v>
      </c>
      <c r="Q1472" t="s">
        <v>2890</v>
      </c>
      <c r="R1472" t="s">
        <v>33</v>
      </c>
      <c r="S1472">
        <v>2022</v>
      </c>
      <c r="Y1472">
        <v>3804</v>
      </c>
    </row>
    <row r="1473" spans="1:25" x14ac:dyDescent="0.3">
      <c r="A1473" t="s">
        <v>30</v>
      </c>
      <c r="B1473" t="s">
        <v>1739</v>
      </c>
      <c r="C1473" t="s">
        <v>1748</v>
      </c>
      <c r="D1473"/>
      <c r="E1473" t="s">
        <v>34</v>
      </c>
      <c r="F1473" t="s">
        <v>1750</v>
      </c>
      <c r="G1473" t="s">
        <v>40</v>
      </c>
      <c r="H1473" t="s">
        <v>1749</v>
      </c>
      <c r="I1473" t="s">
        <v>36</v>
      </c>
      <c r="J1473" t="s">
        <v>37</v>
      </c>
      <c r="K1473" t="s">
        <v>38</v>
      </c>
      <c r="L1473" t="s">
        <v>2790</v>
      </c>
      <c r="Q1473" t="s">
        <v>2890</v>
      </c>
      <c r="R1473" t="s">
        <v>33</v>
      </c>
      <c r="S1473">
        <v>2022</v>
      </c>
      <c r="U1473" t="s">
        <v>1751</v>
      </c>
      <c r="Y1473">
        <v>3805</v>
      </c>
    </row>
    <row r="1474" spans="1:25" x14ac:dyDescent="0.3">
      <c r="A1474" s="2" t="s">
        <v>30</v>
      </c>
      <c r="B1474" s="2" t="s">
        <v>1752</v>
      </c>
      <c r="C1474" s="2"/>
      <c r="D1474" s="2"/>
      <c r="E1474" s="2" t="s">
        <v>31</v>
      </c>
      <c r="F1474" s="2" t="s">
        <v>1752</v>
      </c>
      <c r="G1474" s="2"/>
      <c r="H1474" s="2"/>
      <c r="I1474" s="2" t="s">
        <v>1740</v>
      </c>
      <c r="J1474" s="2"/>
      <c r="K1474" s="2"/>
      <c r="L1474" s="2" t="s">
        <v>2790</v>
      </c>
      <c r="M1474" s="2"/>
      <c r="N1474" s="2"/>
      <c r="O1474" s="2"/>
      <c r="P1474" s="2"/>
      <c r="Q1474" s="2" t="s">
        <v>2890</v>
      </c>
      <c r="R1474" s="2" t="s">
        <v>33</v>
      </c>
      <c r="S1474" s="2">
        <v>2022</v>
      </c>
      <c r="T1474" s="2"/>
      <c r="U1474" s="2" t="s">
        <v>1752</v>
      </c>
      <c r="V1474" s="2" t="s">
        <v>2586</v>
      </c>
      <c r="W1474" s="2"/>
      <c r="X1474" s="2"/>
      <c r="Y1474" s="2">
        <v>3806</v>
      </c>
    </row>
    <row r="1475" spans="1:25" x14ac:dyDescent="0.3">
      <c r="A1475" t="s">
        <v>30</v>
      </c>
      <c r="B1475" t="s">
        <v>1752</v>
      </c>
      <c r="C1475" t="s">
        <v>1782</v>
      </c>
      <c r="D1475"/>
      <c r="E1475" t="s">
        <v>34</v>
      </c>
      <c r="F1475" t="s">
        <v>1784</v>
      </c>
      <c r="G1475" t="s">
        <v>56</v>
      </c>
      <c r="H1475" t="s">
        <v>1783</v>
      </c>
      <c r="I1475" t="s">
        <v>36</v>
      </c>
      <c r="J1475" t="s">
        <v>42</v>
      </c>
      <c r="K1475" t="s">
        <v>38</v>
      </c>
      <c r="L1475" t="s">
        <v>2790</v>
      </c>
      <c r="Q1475" t="s">
        <v>2890</v>
      </c>
      <c r="R1475" t="s">
        <v>33</v>
      </c>
      <c r="S1475">
        <v>2022</v>
      </c>
      <c r="U1475" t="s">
        <v>1785</v>
      </c>
      <c r="Y1475">
        <v>3807</v>
      </c>
    </row>
    <row r="1476" spans="1:25" x14ac:dyDescent="0.3">
      <c r="A1476" t="s">
        <v>30</v>
      </c>
      <c r="B1476" t="s">
        <v>1752</v>
      </c>
      <c r="C1476" t="s">
        <v>1753</v>
      </c>
      <c r="D1476"/>
      <c r="E1476" t="s">
        <v>34</v>
      </c>
      <c r="F1476" t="s">
        <v>1755</v>
      </c>
      <c r="G1476" t="s">
        <v>48</v>
      </c>
      <c r="H1476" t="s">
        <v>1754</v>
      </c>
      <c r="I1476" t="s">
        <v>36</v>
      </c>
      <c r="J1476" t="s">
        <v>900</v>
      </c>
      <c r="K1476" t="s">
        <v>38</v>
      </c>
      <c r="L1476" t="s">
        <v>2790</v>
      </c>
      <c r="Q1476" t="s">
        <v>2890</v>
      </c>
      <c r="R1476" t="s">
        <v>33</v>
      </c>
      <c r="S1476">
        <v>2022</v>
      </c>
      <c r="U1476" t="s">
        <v>1756</v>
      </c>
      <c r="Y1476">
        <v>3808</v>
      </c>
    </row>
    <row r="1477" spans="1:25" x14ac:dyDescent="0.3">
      <c r="A1477" t="s">
        <v>30</v>
      </c>
      <c r="B1477" t="s">
        <v>1752</v>
      </c>
      <c r="C1477" t="s">
        <v>1753</v>
      </c>
      <c r="D1477" t="s">
        <v>69</v>
      </c>
      <c r="E1477" t="s">
        <v>50</v>
      </c>
      <c r="L1477" t="s">
        <v>2790</v>
      </c>
      <c r="Q1477" t="s">
        <v>2890</v>
      </c>
      <c r="R1477" t="s">
        <v>33</v>
      </c>
      <c r="S1477">
        <v>2022</v>
      </c>
      <c r="Y1477">
        <v>3809</v>
      </c>
    </row>
    <row r="1478" spans="1:25" x14ac:dyDescent="0.3">
      <c r="A1478" t="s">
        <v>30</v>
      </c>
      <c r="B1478" t="s">
        <v>1752</v>
      </c>
      <c r="C1478" t="s">
        <v>1753</v>
      </c>
      <c r="D1478" t="s">
        <v>990</v>
      </c>
      <c r="E1478" t="s">
        <v>50</v>
      </c>
      <c r="L1478" t="s">
        <v>2790</v>
      </c>
      <c r="Q1478" t="s">
        <v>2890</v>
      </c>
      <c r="R1478" t="s">
        <v>33</v>
      </c>
      <c r="S1478">
        <v>2022</v>
      </c>
      <c r="Y1478">
        <v>3810</v>
      </c>
    </row>
    <row r="1479" spans="1:25" x14ac:dyDescent="0.3">
      <c r="A1479" t="s">
        <v>30</v>
      </c>
      <c r="B1479" t="s">
        <v>1752</v>
      </c>
      <c r="C1479" t="s">
        <v>1753</v>
      </c>
      <c r="D1479">
        <v>1</v>
      </c>
      <c r="E1479" t="s">
        <v>50</v>
      </c>
      <c r="L1479" t="s">
        <v>2790</v>
      </c>
      <c r="Q1479" t="s">
        <v>2890</v>
      </c>
      <c r="R1479" t="s">
        <v>33</v>
      </c>
      <c r="S1479">
        <v>2022</v>
      </c>
      <c r="Y1479">
        <v>3811</v>
      </c>
    </row>
    <row r="1480" spans="1:25" x14ac:dyDescent="0.3">
      <c r="A1480" t="s">
        <v>30</v>
      </c>
      <c r="B1480" t="s">
        <v>1752</v>
      </c>
      <c r="C1480" t="s">
        <v>1753</v>
      </c>
      <c r="D1480">
        <v>2</v>
      </c>
      <c r="E1480" t="s">
        <v>50</v>
      </c>
      <c r="L1480" t="s">
        <v>2790</v>
      </c>
      <c r="Q1480" t="s">
        <v>2890</v>
      </c>
      <c r="R1480" t="s">
        <v>33</v>
      </c>
      <c r="S1480">
        <v>2022</v>
      </c>
      <c r="Y1480">
        <v>3812</v>
      </c>
    </row>
    <row r="1481" spans="1:25" s="2" customFormat="1" x14ac:dyDescent="0.3">
      <c r="A1481" t="s">
        <v>30</v>
      </c>
      <c r="B1481" t="s">
        <v>1752</v>
      </c>
      <c r="C1481" t="s">
        <v>1753</v>
      </c>
      <c r="D1481">
        <v>3</v>
      </c>
      <c r="E1481" t="s">
        <v>50</v>
      </c>
      <c r="F1481"/>
      <c r="G1481"/>
      <c r="H1481"/>
      <c r="I1481"/>
      <c r="J1481"/>
      <c r="K1481"/>
      <c r="L1481" t="s">
        <v>2790</v>
      </c>
      <c r="M1481"/>
      <c r="N1481"/>
      <c r="O1481"/>
      <c r="P1481"/>
      <c r="Q1481" t="s">
        <v>2890</v>
      </c>
      <c r="R1481" t="s">
        <v>33</v>
      </c>
      <c r="S1481">
        <v>2022</v>
      </c>
      <c r="T1481"/>
      <c r="U1481"/>
      <c r="V1481"/>
      <c r="W1481"/>
      <c r="X1481"/>
      <c r="Y1481">
        <v>3813</v>
      </c>
    </row>
    <row r="1482" spans="1:25" x14ac:dyDescent="0.3">
      <c r="A1482" t="s">
        <v>30</v>
      </c>
      <c r="B1482" t="s">
        <v>1752</v>
      </c>
      <c r="C1482" t="s">
        <v>1753</v>
      </c>
      <c r="D1482">
        <v>4</v>
      </c>
      <c r="E1482" t="s">
        <v>50</v>
      </c>
      <c r="L1482" t="s">
        <v>2790</v>
      </c>
      <c r="Q1482" t="s">
        <v>2890</v>
      </c>
      <c r="R1482" t="s">
        <v>33</v>
      </c>
      <c r="S1482">
        <v>2022</v>
      </c>
      <c r="Y1482">
        <v>3814</v>
      </c>
    </row>
    <row r="1483" spans="1:25" x14ac:dyDescent="0.3">
      <c r="A1483" t="s">
        <v>30</v>
      </c>
      <c r="B1483" t="s">
        <v>1752</v>
      </c>
      <c r="C1483" t="s">
        <v>1757</v>
      </c>
      <c r="D1483"/>
      <c r="E1483" t="s">
        <v>34</v>
      </c>
      <c r="F1483" t="s">
        <v>1759</v>
      </c>
      <c r="G1483" t="s">
        <v>48</v>
      </c>
      <c r="H1483" t="s">
        <v>1758</v>
      </c>
      <c r="I1483" t="s">
        <v>36</v>
      </c>
      <c r="J1483" t="s">
        <v>37</v>
      </c>
      <c r="K1483" t="s">
        <v>38</v>
      </c>
      <c r="L1483" t="s">
        <v>2790</v>
      </c>
      <c r="Q1483" t="s">
        <v>2890</v>
      </c>
      <c r="R1483" t="s">
        <v>33</v>
      </c>
      <c r="S1483">
        <v>2022</v>
      </c>
      <c r="U1483" t="s">
        <v>1760</v>
      </c>
      <c r="Y1483">
        <v>3815</v>
      </c>
    </row>
    <row r="1484" spans="1:25" x14ac:dyDescent="0.3">
      <c r="A1484" t="s">
        <v>30</v>
      </c>
      <c r="B1484" t="s">
        <v>1752</v>
      </c>
      <c r="C1484" t="s">
        <v>1757</v>
      </c>
      <c r="D1484" t="s">
        <v>69</v>
      </c>
      <c r="E1484" t="s">
        <v>50</v>
      </c>
      <c r="L1484" t="s">
        <v>2790</v>
      </c>
      <c r="Q1484" t="s">
        <v>2890</v>
      </c>
      <c r="R1484" t="s">
        <v>33</v>
      </c>
      <c r="S1484">
        <v>2022</v>
      </c>
      <c r="Y1484">
        <v>3816</v>
      </c>
    </row>
    <row r="1485" spans="1:25" x14ac:dyDescent="0.3">
      <c r="A1485" t="s">
        <v>30</v>
      </c>
      <c r="B1485" t="s">
        <v>1752</v>
      </c>
      <c r="C1485" t="s">
        <v>1757</v>
      </c>
      <c r="D1485" t="s">
        <v>990</v>
      </c>
      <c r="E1485" t="s">
        <v>50</v>
      </c>
      <c r="L1485" t="s">
        <v>2790</v>
      </c>
      <c r="Q1485" t="s">
        <v>2890</v>
      </c>
      <c r="R1485" t="s">
        <v>33</v>
      </c>
      <c r="S1485">
        <v>2022</v>
      </c>
      <c r="Y1485">
        <v>3817</v>
      </c>
    </row>
    <row r="1486" spans="1:25" x14ac:dyDescent="0.3">
      <c r="A1486" t="s">
        <v>30</v>
      </c>
      <c r="B1486" t="s">
        <v>1752</v>
      </c>
      <c r="C1486" t="s">
        <v>1757</v>
      </c>
      <c r="D1486" t="s">
        <v>1761</v>
      </c>
      <c r="E1486" t="s">
        <v>50</v>
      </c>
      <c r="L1486" t="s">
        <v>2790</v>
      </c>
      <c r="Q1486" t="s">
        <v>2890</v>
      </c>
      <c r="R1486" t="s">
        <v>33</v>
      </c>
      <c r="S1486">
        <v>2022</v>
      </c>
      <c r="Y1486">
        <v>3818</v>
      </c>
    </row>
    <row r="1487" spans="1:25" x14ac:dyDescent="0.3">
      <c r="A1487" t="s">
        <v>30</v>
      </c>
      <c r="B1487" t="s">
        <v>1752</v>
      </c>
      <c r="C1487" t="s">
        <v>1757</v>
      </c>
      <c r="D1487" t="s">
        <v>1762</v>
      </c>
      <c r="E1487" t="s">
        <v>50</v>
      </c>
      <c r="L1487" t="s">
        <v>2790</v>
      </c>
      <c r="Q1487" t="s">
        <v>2890</v>
      </c>
      <c r="R1487" t="s">
        <v>33</v>
      </c>
      <c r="S1487">
        <v>2022</v>
      </c>
      <c r="Y1487">
        <v>3819</v>
      </c>
    </row>
    <row r="1488" spans="1:25" x14ac:dyDescent="0.3">
      <c r="A1488" t="s">
        <v>30</v>
      </c>
      <c r="B1488" t="s">
        <v>1752</v>
      </c>
      <c r="C1488" t="s">
        <v>1757</v>
      </c>
      <c r="D1488" t="s">
        <v>1763</v>
      </c>
      <c r="E1488" t="s">
        <v>50</v>
      </c>
      <c r="L1488" t="s">
        <v>2790</v>
      </c>
      <c r="Q1488" t="s">
        <v>2890</v>
      </c>
      <c r="R1488" t="s">
        <v>33</v>
      </c>
      <c r="S1488">
        <v>2022</v>
      </c>
      <c r="Y1488">
        <v>3820</v>
      </c>
    </row>
    <row r="1489" spans="1:25" x14ac:dyDescent="0.3">
      <c r="A1489" t="s">
        <v>30</v>
      </c>
      <c r="B1489" t="s">
        <v>1752</v>
      </c>
      <c r="C1489" t="s">
        <v>1757</v>
      </c>
      <c r="D1489" t="s">
        <v>1764</v>
      </c>
      <c r="E1489" t="s">
        <v>50</v>
      </c>
      <c r="L1489" t="s">
        <v>2790</v>
      </c>
      <c r="Q1489" t="s">
        <v>2890</v>
      </c>
      <c r="R1489" t="s">
        <v>33</v>
      </c>
      <c r="S1489">
        <v>2022</v>
      </c>
      <c r="Y1489">
        <v>3821</v>
      </c>
    </row>
    <row r="1490" spans="1:25" x14ac:dyDescent="0.3">
      <c r="A1490" t="s">
        <v>30</v>
      </c>
      <c r="B1490" t="s">
        <v>1752</v>
      </c>
      <c r="C1490" t="s">
        <v>1765</v>
      </c>
      <c r="D1490"/>
      <c r="E1490" t="s">
        <v>34</v>
      </c>
      <c r="F1490" t="s">
        <v>1767</v>
      </c>
      <c r="G1490" t="s">
        <v>48</v>
      </c>
      <c r="H1490" t="s">
        <v>1766</v>
      </c>
      <c r="I1490" t="s">
        <v>36</v>
      </c>
      <c r="J1490" t="s">
        <v>900</v>
      </c>
      <c r="K1490" t="s">
        <v>38</v>
      </c>
      <c r="L1490" t="s">
        <v>2790</v>
      </c>
      <c r="Q1490" t="s">
        <v>2890</v>
      </c>
      <c r="R1490" t="s">
        <v>33</v>
      </c>
      <c r="S1490">
        <v>2022</v>
      </c>
      <c r="U1490" t="s">
        <v>1768</v>
      </c>
      <c r="Y1490">
        <v>3822</v>
      </c>
    </row>
    <row r="1491" spans="1:25" x14ac:dyDescent="0.3">
      <c r="A1491" t="s">
        <v>30</v>
      </c>
      <c r="B1491" t="s">
        <v>1752</v>
      </c>
      <c r="C1491" t="s">
        <v>1765</v>
      </c>
      <c r="D1491" t="s">
        <v>69</v>
      </c>
      <c r="E1491" t="s">
        <v>50</v>
      </c>
      <c r="L1491" t="s">
        <v>2790</v>
      </c>
      <c r="Q1491" t="s">
        <v>2890</v>
      </c>
      <c r="R1491" t="s">
        <v>33</v>
      </c>
      <c r="S1491">
        <v>2022</v>
      </c>
      <c r="Y1491">
        <v>3823</v>
      </c>
    </row>
    <row r="1492" spans="1:25" x14ac:dyDescent="0.3">
      <c r="A1492" t="s">
        <v>30</v>
      </c>
      <c r="B1492" t="s">
        <v>1752</v>
      </c>
      <c r="C1492" t="s">
        <v>1765</v>
      </c>
      <c r="D1492" t="s">
        <v>990</v>
      </c>
      <c r="E1492" t="s">
        <v>50</v>
      </c>
      <c r="L1492" t="s">
        <v>2790</v>
      </c>
      <c r="Q1492" t="s">
        <v>2890</v>
      </c>
      <c r="R1492" t="s">
        <v>33</v>
      </c>
      <c r="S1492">
        <v>2022</v>
      </c>
      <c r="Y1492">
        <v>3824</v>
      </c>
    </row>
    <row r="1493" spans="1:25" x14ac:dyDescent="0.3">
      <c r="A1493" t="s">
        <v>30</v>
      </c>
      <c r="B1493" t="s">
        <v>1752</v>
      </c>
      <c r="C1493" t="s">
        <v>1765</v>
      </c>
      <c r="D1493" t="s">
        <v>1769</v>
      </c>
      <c r="E1493" t="s">
        <v>50</v>
      </c>
      <c r="L1493" t="s">
        <v>2790</v>
      </c>
      <c r="Q1493" t="s">
        <v>2890</v>
      </c>
      <c r="R1493" t="s">
        <v>33</v>
      </c>
      <c r="S1493">
        <v>2022</v>
      </c>
      <c r="Y1493">
        <v>3825</v>
      </c>
    </row>
    <row r="1494" spans="1:25" x14ac:dyDescent="0.3">
      <c r="A1494" t="s">
        <v>30</v>
      </c>
      <c r="B1494" t="s">
        <v>1752</v>
      </c>
      <c r="C1494" t="s">
        <v>1765</v>
      </c>
      <c r="D1494" t="s">
        <v>892</v>
      </c>
      <c r="E1494" t="s">
        <v>50</v>
      </c>
      <c r="L1494" t="s">
        <v>2790</v>
      </c>
      <c r="Q1494" t="s">
        <v>2890</v>
      </c>
      <c r="R1494" t="s">
        <v>33</v>
      </c>
      <c r="S1494">
        <v>2022</v>
      </c>
      <c r="Y1494">
        <v>3826</v>
      </c>
    </row>
    <row r="1495" spans="1:25" x14ac:dyDescent="0.3">
      <c r="A1495" t="s">
        <v>30</v>
      </c>
      <c r="B1495" t="s">
        <v>1752</v>
      </c>
      <c r="C1495" t="s">
        <v>1765</v>
      </c>
      <c r="D1495" t="s">
        <v>893</v>
      </c>
      <c r="E1495" t="s">
        <v>50</v>
      </c>
      <c r="L1495" t="s">
        <v>2790</v>
      </c>
      <c r="Q1495" t="s">
        <v>2890</v>
      </c>
      <c r="R1495" t="s">
        <v>33</v>
      </c>
      <c r="S1495">
        <v>2022</v>
      </c>
      <c r="Y1495">
        <v>3827</v>
      </c>
    </row>
    <row r="1496" spans="1:25" s="2" customFormat="1" x14ac:dyDescent="0.3">
      <c r="A1496" t="s">
        <v>30</v>
      </c>
      <c r="B1496" t="s">
        <v>1752</v>
      </c>
      <c r="C1496" t="s">
        <v>1765</v>
      </c>
      <c r="D1496" t="s">
        <v>894</v>
      </c>
      <c r="E1496" t="s">
        <v>50</v>
      </c>
      <c r="F1496"/>
      <c r="G1496"/>
      <c r="H1496"/>
      <c r="I1496"/>
      <c r="J1496"/>
      <c r="K1496"/>
      <c r="L1496" t="s">
        <v>2790</v>
      </c>
      <c r="M1496"/>
      <c r="N1496"/>
      <c r="O1496"/>
      <c r="P1496"/>
      <c r="Q1496" t="s">
        <v>2890</v>
      </c>
      <c r="R1496" t="s">
        <v>33</v>
      </c>
      <c r="S1496">
        <v>2022</v>
      </c>
      <c r="T1496"/>
      <c r="U1496"/>
      <c r="V1496"/>
      <c r="W1496"/>
      <c r="X1496"/>
      <c r="Y1496">
        <v>3828</v>
      </c>
    </row>
    <row r="1497" spans="1:25" x14ac:dyDescent="0.3">
      <c r="A1497" t="s">
        <v>30</v>
      </c>
      <c r="B1497" t="s">
        <v>1752</v>
      </c>
      <c r="C1497" t="s">
        <v>1770</v>
      </c>
      <c r="D1497"/>
      <c r="E1497" t="s">
        <v>34</v>
      </c>
      <c r="F1497" t="s">
        <v>1772</v>
      </c>
      <c r="G1497" t="s">
        <v>48</v>
      </c>
      <c r="H1497" t="s">
        <v>1771</v>
      </c>
      <c r="I1497" t="s">
        <v>36</v>
      </c>
      <c r="J1497" t="s">
        <v>42</v>
      </c>
      <c r="K1497" t="s">
        <v>38</v>
      </c>
      <c r="L1497" t="s">
        <v>2790</v>
      </c>
      <c r="Q1497" t="s">
        <v>2890</v>
      </c>
      <c r="R1497" t="s">
        <v>33</v>
      </c>
      <c r="S1497">
        <v>2022</v>
      </c>
      <c r="U1497" t="s">
        <v>1773</v>
      </c>
      <c r="Y1497">
        <v>3829</v>
      </c>
    </row>
    <row r="1498" spans="1:25" x14ac:dyDescent="0.3">
      <c r="A1498" t="s">
        <v>30</v>
      </c>
      <c r="B1498" t="s">
        <v>1752</v>
      </c>
      <c r="C1498" t="s">
        <v>1770</v>
      </c>
      <c r="D1498" t="s">
        <v>69</v>
      </c>
      <c r="E1498" t="s">
        <v>50</v>
      </c>
      <c r="L1498" t="s">
        <v>2790</v>
      </c>
      <c r="Q1498" t="s">
        <v>2890</v>
      </c>
      <c r="R1498" t="s">
        <v>33</v>
      </c>
      <c r="S1498">
        <v>2022</v>
      </c>
      <c r="Y1498">
        <v>3830</v>
      </c>
    </row>
    <row r="1499" spans="1:25" x14ac:dyDescent="0.3">
      <c r="A1499" t="s">
        <v>30</v>
      </c>
      <c r="B1499" t="s">
        <v>1752</v>
      </c>
      <c r="C1499" t="s">
        <v>1770</v>
      </c>
      <c r="D1499" t="s">
        <v>990</v>
      </c>
      <c r="E1499" t="s">
        <v>50</v>
      </c>
      <c r="L1499" t="s">
        <v>2790</v>
      </c>
      <c r="Q1499" t="s">
        <v>2890</v>
      </c>
      <c r="R1499" t="s">
        <v>33</v>
      </c>
      <c r="S1499">
        <v>2022</v>
      </c>
      <c r="Y1499">
        <v>3831</v>
      </c>
    </row>
    <row r="1500" spans="1:25" x14ac:dyDescent="0.3">
      <c r="A1500" t="s">
        <v>30</v>
      </c>
      <c r="B1500" t="s">
        <v>1752</v>
      </c>
      <c r="C1500" t="s">
        <v>1770</v>
      </c>
      <c r="D1500" t="s">
        <v>1774</v>
      </c>
      <c r="E1500" t="s">
        <v>50</v>
      </c>
      <c r="L1500" t="s">
        <v>2790</v>
      </c>
      <c r="Q1500" t="s">
        <v>2890</v>
      </c>
      <c r="R1500" t="s">
        <v>33</v>
      </c>
      <c r="S1500">
        <v>2022</v>
      </c>
      <c r="Y1500">
        <v>3832</v>
      </c>
    </row>
    <row r="1501" spans="1:25" x14ac:dyDescent="0.3">
      <c r="A1501" t="s">
        <v>30</v>
      </c>
      <c r="B1501" t="s">
        <v>1752</v>
      </c>
      <c r="C1501" t="s">
        <v>1770</v>
      </c>
      <c r="D1501" t="s">
        <v>1775</v>
      </c>
      <c r="E1501" t="s">
        <v>50</v>
      </c>
      <c r="L1501" t="s">
        <v>2790</v>
      </c>
      <c r="Q1501" t="s">
        <v>2890</v>
      </c>
      <c r="R1501" t="s">
        <v>33</v>
      </c>
      <c r="S1501">
        <v>2022</v>
      </c>
      <c r="Y1501">
        <v>3833</v>
      </c>
    </row>
    <row r="1502" spans="1:25" x14ac:dyDescent="0.3">
      <c r="A1502" t="s">
        <v>30</v>
      </c>
      <c r="B1502" t="s">
        <v>1752</v>
      </c>
      <c r="C1502" t="s">
        <v>1770</v>
      </c>
      <c r="D1502" t="s">
        <v>1776</v>
      </c>
      <c r="E1502" t="s">
        <v>50</v>
      </c>
      <c r="L1502" t="s">
        <v>2790</v>
      </c>
      <c r="Q1502" t="s">
        <v>2890</v>
      </c>
      <c r="R1502" t="s">
        <v>33</v>
      </c>
      <c r="S1502">
        <v>2022</v>
      </c>
      <c r="Y1502">
        <v>3834</v>
      </c>
    </row>
    <row r="1503" spans="1:25" s="2" customFormat="1" x14ac:dyDescent="0.3">
      <c r="A1503" t="s">
        <v>30</v>
      </c>
      <c r="B1503" t="s">
        <v>1752</v>
      </c>
      <c r="C1503" t="s">
        <v>1770</v>
      </c>
      <c r="D1503" t="s">
        <v>1777</v>
      </c>
      <c r="E1503" t="s">
        <v>50</v>
      </c>
      <c r="F1503"/>
      <c r="G1503"/>
      <c r="H1503"/>
      <c r="I1503"/>
      <c r="J1503"/>
      <c r="K1503"/>
      <c r="L1503" t="s">
        <v>2790</v>
      </c>
      <c r="M1503"/>
      <c r="N1503"/>
      <c r="O1503"/>
      <c r="P1503"/>
      <c r="Q1503" t="s">
        <v>2890</v>
      </c>
      <c r="R1503" t="s">
        <v>33</v>
      </c>
      <c r="S1503">
        <v>2022</v>
      </c>
      <c r="T1503"/>
      <c r="U1503"/>
      <c r="V1503"/>
      <c r="W1503"/>
      <c r="X1503"/>
      <c r="Y1503">
        <v>3835</v>
      </c>
    </row>
    <row r="1504" spans="1:25" x14ac:dyDescent="0.3">
      <c r="A1504" t="s">
        <v>30</v>
      </c>
      <c r="B1504" t="s">
        <v>1752</v>
      </c>
      <c r="C1504" t="s">
        <v>1778</v>
      </c>
      <c r="D1504"/>
      <c r="E1504" t="s">
        <v>34</v>
      </c>
      <c r="F1504" t="s">
        <v>1780</v>
      </c>
      <c r="G1504" t="s">
        <v>48</v>
      </c>
      <c r="H1504" t="s">
        <v>1779</v>
      </c>
      <c r="I1504" t="s">
        <v>36</v>
      </c>
      <c r="J1504" t="s">
        <v>42</v>
      </c>
      <c r="K1504" t="s">
        <v>38</v>
      </c>
      <c r="L1504" t="s">
        <v>2790</v>
      </c>
      <c r="Q1504" t="s">
        <v>2890</v>
      </c>
      <c r="R1504" t="s">
        <v>33</v>
      </c>
      <c r="S1504">
        <v>2022</v>
      </c>
      <c r="U1504" t="s">
        <v>1781</v>
      </c>
      <c r="Y1504">
        <v>3836</v>
      </c>
    </row>
    <row r="1505" spans="1:25" x14ac:dyDescent="0.3">
      <c r="A1505" t="s">
        <v>30</v>
      </c>
      <c r="B1505" t="s">
        <v>1752</v>
      </c>
      <c r="C1505" t="s">
        <v>1778</v>
      </c>
      <c r="D1505" t="s">
        <v>69</v>
      </c>
      <c r="E1505" t="s">
        <v>50</v>
      </c>
      <c r="L1505" t="s">
        <v>2790</v>
      </c>
      <c r="Q1505" t="s">
        <v>2890</v>
      </c>
      <c r="R1505" t="s">
        <v>33</v>
      </c>
      <c r="S1505">
        <v>2022</v>
      </c>
      <c r="Y1505">
        <v>3837</v>
      </c>
    </row>
    <row r="1506" spans="1:25" x14ac:dyDescent="0.3">
      <c r="A1506" t="s">
        <v>30</v>
      </c>
      <c r="B1506" t="s">
        <v>1752</v>
      </c>
      <c r="C1506" t="s">
        <v>1778</v>
      </c>
      <c r="D1506" t="s">
        <v>990</v>
      </c>
      <c r="E1506" t="s">
        <v>50</v>
      </c>
      <c r="L1506" t="s">
        <v>2790</v>
      </c>
      <c r="Q1506" t="s">
        <v>2890</v>
      </c>
      <c r="R1506" t="s">
        <v>33</v>
      </c>
      <c r="S1506">
        <v>2022</v>
      </c>
      <c r="Y1506">
        <v>3838</v>
      </c>
    </row>
    <row r="1507" spans="1:25" x14ac:dyDescent="0.3">
      <c r="A1507" t="s">
        <v>30</v>
      </c>
      <c r="B1507" t="s">
        <v>1752</v>
      </c>
      <c r="C1507" t="s">
        <v>1778</v>
      </c>
      <c r="D1507" t="s">
        <v>697</v>
      </c>
      <c r="E1507" t="s">
        <v>50</v>
      </c>
      <c r="L1507" t="s">
        <v>2790</v>
      </c>
      <c r="Q1507" t="s">
        <v>2890</v>
      </c>
      <c r="R1507" t="s">
        <v>33</v>
      </c>
      <c r="S1507">
        <v>2022</v>
      </c>
      <c r="Y1507">
        <v>3839</v>
      </c>
    </row>
    <row r="1508" spans="1:25" x14ac:dyDescent="0.3">
      <c r="A1508" t="s">
        <v>30</v>
      </c>
      <c r="B1508" t="s">
        <v>1752</v>
      </c>
      <c r="C1508" t="s">
        <v>1778</v>
      </c>
      <c r="D1508" t="s">
        <v>699</v>
      </c>
      <c r="E1508" t="s">
        <v>50</v>
      </c>
      <c r="L1508" t="s">
        <v>2790</v>
      </c>
      <c r="Q1508" t="s">
        <v>2890</v>
      </c>
      <c r="R1508" t="s">
        <v>33</v>
      </c>
      <c r="S1508">
        <v>2022</v>
      </c>
      <c r="Y1508">
        <v>3840</v>
      </c>
    </row>
    <row r="1509" spans="1:25" x14ac:dyDescent="0.3">
      <c r="A1509" t="s">
        <v>30</v>
      </c>
      <c r="B1509" t="s">
        <v>1752</v>
      </c>
      <c r="C1509" t="s">
        <v>1778</v>
      </c>
      <c r="D1509" t="s">
        <v>698</v>
      </c>
      <c r="E1509" t="s">
        <v>50</v>
      </c>
      <c r="L1509" t="s">
        <v>2790</v>
      </c>
      <c r="Q1509" t="s">
        <v>2890</v>
      </c>
      <c r="R1509" t="s">
        <v>33</v>
      </c>
      <c r="S1509">
        <v>2022</v>
      </c>
      <c r="Y1509">
        <v>3841</v>
      </c>
    </row>
    <row r="1510" spans="1:25" x14ac:dyDescent="0.3">
      <c r="A1510" t="s">
        <v>30</v>
      </c>
      <c r="B1510" t="s">
        <v>1752</v>
      </c>
      <c r="C1510" t="s">
        <v>1786</v>
      </c>
      <c r="D1510"/>
      <c r="E1510" t="s">
        <v>34</v>
      </c>
      <c r="F1510" t="s">
        <v>1788</v>
      </c>
      <c r="G1510" t="s">
        <v>48</v>
      </c>
      <c r="H1510" t="s">
        <v>1787</v>
      </c>
      <c r="I1510" t="s">
        <v>36</v>
      </c>
      <c r="J1510" t="s">
        <v>42</v>
      </c>
      <c r="K1510" t="s">
        <v>38</v>
      </c>
      <c r="L1510" t="s">
        <v>2790</v>
      </c>
      <c r="Q1510" t="s">
        <v>2890</v>
      </c>
      <c r="R1510" t="s">
        <v>33</v>
      </c>
      <c r="S1510">
        <v>2022</v>
      </c>
      <c r="U1510" t="s">
        <v>1789</v>
      </c>
      <c r="Y1510">
        <v>3842</v>
      </c>
    </row>
    <row r="1511" spans="1:25" x14ac:dyDescent="0.3">
      <c r="A1511" t="s">
        <v>30</v>
      </c>
      <c r="B1511" t="s">
        <v>1752</v>
      </c>
      <c r="C1511" t="s">
        <v>1786</v>
      </c>
      <c r="D1511" t="s">
        <v>69</v>
      </c>
      <c r="E1511" t="s">
        <v>50</v>
      </c>
      <c r="L1511" t="s">
        <v>2790</v>
      </c>
      <c r="Q1511" t="s">
        <v>2890</v>
      </c>
      <c r="R1511" t="s">
        <v>33</v>
      </c>
      <c r="S1511">
        <v>2022</v>
      </c>
      <c r="Y1511">
        <v>3843</v>
      </c>
    </row>
    <row r="1512" spans="1:25" x14ac:dyDescent="0.3">
      <c r="A1512" t="s">
        <v>30</v>
      </c>
      <c r="B1512" t="s">
        <v>1752</v>
      </c>
      <c r="C1512" t="s">
        <v>1786</v>
      </c>
      <c r="D1512" t="s">
        <v>990</v>
      </c>
      <c r="E1512" t="s">
        <v>50</v>
      </c>
      <c r="L1512" t="s">
        <v>2790</v>
      </c>
      <c r="Q1512" t="s">
        <v>2890</v>
      </c>
      <c r="R1512" t="s">
        <v>33</v>
      </c>
      <c r="S1512">
        <v>2022</v>
      </c>
      <c r="Y1512">
        <v>3844</v>
      </c>
    </row>
    <row r="1513" spans="1:25" x14ac:dyDescent="0.3">
      <c r="A1513" t="s">
        <v>30</v>
      </c>
      <c r="B1513" t="s">
        <v>1752</v>
      </c>
      <c r="C1513" t="s">
        <v>1786</v>
      </c>
      <c r="D1513" t="s">
        <v>1790</v>
      </c>
      <c r="E1513" t="s">
        <v>50</v>
      </c>
      <c r="L1513" t="s">
        <v>2790</v>
      </c>
      <c r="Q1513" t="s">
        <v>2890</v>
      </c>
      <c r="R1513" t="s">
        <v>33</v>
      </c>
      <c r="S1513">
        <v>2022</v>
      </c>
      <c r="Y1513">
        <v>3845</v>
      </c>
    </row>
    <row r="1514" spans="1:25" x14ac:dyDescent="0.3">
      <c r="A1514" t="s">
        <v>30</v>
      </c>
      <c r="B1514" t="s">
        <v>1752</v>
      </c>
      <c r="C1514" t="s">
        <v>1786</v>
      </c>
      <c r="D1514" t="s">
        <v>1791</v>
      </c>
      <c r="E1514" t="s">
        <v>50</v>
      </c>
      <c r="L1514" t="s">
        <v>2790</v>
      </c>
      <c r="Q1514" t="s">
        <v>2890</v>
      </c>
      <c r="R1514" t="s">
        <v>33</v>
      </c>
      <c r="S1514">
        <v>2022</v>
      </c>
      <c r="Y1514">
        <v>3846</v>
      </c>
    </row>
    <row r="1515" spans="1:25" x14ac:dyDescent="0.3">
      <c r="A1515" t="s">
        <v>30</v>
      </c>
      <c r="B1515" t="s">
        <v>1752</v>
      </c>
      <c r="C1515" t="s">
        <v>1786</v>
      </c>
      <c r="D1515" t="s">
        <v>1792</v>
      </c>
      <c r="E1515" t="s">
        <v>50</v>
      </c>
      <c r="L1515" t="s">
        <v>2790</v>
      </c>
      <c r="Q1515" t="s">
        <v>2890</v>
      </c>
      <c r="R1515" t="s">
        <v>33</v>
      </c>
      <c r="S1515">
        <v>2022</v>
      </c>
      <c r="Y1515">
        <v>3847</v>
      </c>
    </row>
    <row r="1516" spans="1:25" x14ac:dyDescent="0.3">
      <c r="A1516" t="s">
        <v>30</v>
      </c>
      <c r="B1516" t="s">
        <v>1752</v>
      </c>
      <c r="C1516" t="s">
        <v>1786</v>
      </c>
      <c r="D1516" t="s">
        <v>1793</v>
      </c>
      <c r="E1516" t="s">
        <v>50</v>
      </c>
      <c r="L1516" t="s">
        <v>2790</v>
      </c>
      <c r="Q1516" t="s">
        <v>2890</v>
      </c>
      <c r="R1516" t="s">
        <v>33</v>
      </c>
      <c r="S1516">
        <v>2022</v>
      </c>
      <c r="Y1516">
        <v>3848</v>
      </c>
    </row>
    <row r="1517" spans="1:25" x14ac:dyDescent="0.3">
      <c r="A1517" t="s">
        <v>30</v>
      </c>
      <c r="B1517" t="s">
        <v>1752</v>
      </c>
      <c r="C1517" t="s">
        <v>1786</v>
      </c>
      <c r="D1517" t="s">
        <v>1794</v>
      </c>
      <c r="E1517" t="s">
        <v>50</v>
      </c>
      <c r="L1517" t="s">
        <v>2790</v>
      </c>
      <c r="Q1517" t="s">
        <v>2890</v>
      </c>
      <c r="R1517" t="s">
        <v>33</v>
      </c>
      <c r="S1517">
        <v>2022</v>
      </c>
      <c r="Y1517">
        <v>3849</v>
      </c>
    </row>
    <row r="1518" spans="1:25" x14ac:dyDescent="0.3">
      <c r="A1518" t="s">
        <v>30</v>
      </c>
      <c r="B1518" t="s">
        <v>1752</v>
      </c>
      <c r="C1518" t="s">
        <v>1786</v>
      </c>
      <c r="D1518" t="s">
        <v>1795</v>
      </c>
      <c r="E1518" t="s">
        <v>50</v>
      </c>
      <c r="L1518" t="s">
        <v>2790</v>
      </c>
      <c r="Q1518" t="s">
        <v>2890</v>
      </c>
      <c r="R1518" t="s">
        <v>33</v>
      </c>
      <c r="S1518">
        <v>2022</v>
      </c>
      <c r="Y1518">
        <v>3850</v>
      </c>
    </row>
    <row r="1519" spans="1:25" x14ac:dyDescent="0.3">
      <c r="A1519" t="s">
        <v>30</v>
      </c>
      <c r="B1519" t="s">
        <v>1752</v>
      </c>
      <c r="C1519" t="s">
        <v>1796</v>
      </c>
      <c r="D1519"/>
      <c r="E1519" t="s">
        <v>34</v>
      </c>
      <c r="F1519" t="s">
        <v>1798</v>
      </c>
      <c r="G1519" t="s">
        <v>48</v>
      </c>
      <c r="H1519" t="s">
        <v>1797</v>
      </c>
      <c r="I1519" t="s">
        <v>36</v>
      </c>
      <c r="J1519" t="s">
        <v>42</v>
      </c>
      <c r="K1519" t="s">
        <v>38</v>
      </c>
      <c r="L1519" t="s">
        <v>2790</v>
      </c>
      <c r="Q1519" t="s">
        <v>2890</v>
      </c>
      <c r="R1519" t="s">
        <v>33</v>
      </c>
      <c r="S1519">
        <v>2022</v>
      </c>
      <c r="U1519" t="s">
        <v>1799</v>
      </c>
      <c r="Y1519">
        <v>3851</v>
      </c>
    </row>
    <row r="1520" spans="1:25" x14ac:dyDescent="0.3">
      <c r="A1520" t="s">
        <v>30</v>
      </c>
      <c r="B1520" t="s">
        <v>1752</v>
      </c>
      <c r="C1520" t="s">
        <v>1796</v>
      </c>
      <c r="D1520" t="s">
        <v>69</v>
      </c>
      <c r="E1520" t="s">
        <v>50</v>
      </c>
      <c r="L1520" t="s">
        <v>2790</v>
      </c>
      <c r="Q1520" t="s">
        <v>2890</v>
      </c>
      <c r="R1520" t="s">
        <v>33</v>
      </c>
      <c r="S1520">
        <v>2022</v>
      </c>
      <c r="Y1520">
        <v>3852</v>
      </c>
    </row>
    <row r="1521" spans="1:25" x14ac:dyDescent="0.3">
      <c r="A1521" t="s">
        <v>30</v>
      </c>
      <c r="B1521" t="s">
        <v>1752</v>
      </c>
      <c r="C1521" t="s">
        <v>1796</v>
      </c>
      <c r="D1521" t="s">
        <v>990</v>
      </c>
      <c r="E1521" t="s">
        <v>50</v>
      </c>
      <c r="L1521" t="s">
        <v>2790</v>
      </c>
      <c r="Q1521" t="s">
        <v>2890</v>
      </c>
      <c r="R1521" t="s">
        <v>33</v>
      </c>
      <c r="S1521">
        <v>2022</v>
      </c>
      <c r="Y1521">
        <v>3853</v>
      </c>
    </row>
    <row r="1522" spans="1:25" s="2" customFormat="1" x14ac:dyDescent="0.3">
      <c r="A1522" t="s">
        <v>30</v>
      </c>
      <c r="B1522" t="s">
        <v>1752</v>
      </c>
      <c r="C1522" t="s">
        <v>1796</v>
      </c>
      <c r="D1522" t="s">
        <v>1800</v>
      </c>
      <c r="E1522" t="s">
        <v>50</v>
      </c>
      <c r="F1522"/>
      <c r="G1522"/>
      <c r="H1522"/>
      <c r="I1522"/>
      <c r="J1522"/>
      <c r="K1522"/>
      <c r="L1522" t="s">
        <v>2790</v>
      </c>
      <c r="M1522"/>
      <c r="N1522"/>
      <c r="O1522"/>
      <c r="P1522"/>
      <c r="Q1522" t="s">
        <v>2890</v>
      </c>
      <c r="R1522" t="s">
        <v>33</v>
      </c>
      <c r="S1522">
        <v>2022</v>
      </c>
      <c r="T1522"/>
      <c r="U1522"/>
      <c r="V1522"/>
      <c r="W1522"/>
      <c r="X1522"/>
      <c r="Y1522">
        <v>3854</v>
      </c>
    </row>
    <row r="1523" spans="1:25" x14ac:dyDescent="0.3">
      <c r="A1523" t="s">
        <v>30</v>
      </c>
      <c r="B1523" t="s">
        <v>1752</v>
      </c>
      <c r="C1523" t="s">
        <v>1796</v>
      </c>
      <c r="D1523" t="s">
        <v>1801</v>
      </c>
      <c r="E1523" t="s">
        <v>50</v>
      </c>
      <c r="L1523" t="s">
        <v>2790</v>
      </c>
      <c r="Q1523" t="s">
        <v>2890</v>
      </c>
      <c r="R1523" t="s">
        <v>33</v>
      </c>
      <c r="S1523">
        <v>2022</v>
      </c>
      <c r="Y1523">
        <v>3855</v>
      </c>
    </row>
    <row r="1524" spans="1:25" x14ac:dyDescent="0.3">
      <c r="A1524" t="s">
        <v>30</v>
      </c>
      <c r="B1524" t="s">
        <v>1752</v>
      </c>
      <c r="C1524" t="s">
        <v>1796</v>
      </c>
      <c r="D1524" t="s">
        <v>1802</v>
      </c>
      <c r="E1524" t="s">
        <v>50</v>
      </c>
      <c r="L1524" t="s">
        <v>2790</v>
      </c>
      <c r="Q1524" t="s">
        <v>2890</v>
      </c>
      <c r="R1524" t="s">
        <v>33</v>
      </c>
      <c r="S1524">
        <v>2022</v>
      </c>
      <c r="Y1524">
        <v>3856</v>
      </c>
    </row>
    <row r="1525" spans="1:25" x14ac:dyDescent="0.3">
      <c r="A1525" t="s">
        <v>30</v>
      </c>
      <c r="B1525" t="s">
        <v>1752</v>
      </c>
      <c r="C1525" t="s">
        <v>1796</v>
      </c>
      <c r="D1525" t="s">
        <v>1803</v>
      </c>
      <c r="E1525" t="s">
        <v>50</v>
      </c>
      <c r="L1525" t="s">
        <v>2790</v>
      </c>
      <c r="Q1525" t="s">
        <v>2890</v>
      </c>
      <c r="R1525" t="s">
        <v>33</v>
      </c>
      <c r="S1525">
        <v>2022</v>
      </c>
      <c r="Y1525">
        <v>3857</v>
      </c>
    </row>
    <row r="1526" spans="1:25" x14ac:dyDescent="0.3">
      <c r="A1526" t="s">
        <v>30</v>
      </c>
      <c r="B1526" t="s">
        <v>1752</v>
      </c>
      <c r="C1526" t="s">
        <v>1796</v>
      </c>
      <c r="D1526" t="s">
        <v>1804</v>
      </c>
      <c r="E1526" t="s">
        <v>50</v>
      </c>
      <c r="L1526" t="s">
        <v>2790</v>
      </c>
      <c r="Q1526" t="s">
        <v>2890</v>
      </c>
      <c r="R1526" t="s">
        <v>33</v>
      </c>
      <c r="S1526">
        <v>2022</v>
      </c>
      <c r="Y1526">
        <v>3858</v>
      </c>
    </row>
    <row r="1527" spans="1:25" x14ac:dyDescent="0.3">
      <c r="A1527" t="s">
        <v>30</v>
      </c>
      <c r="B1527" t="s">
        <v>1752</v>
      </c>
      <c r="C1527" t="s">
        <v>1796</v>
      </c>
      <c r="D1527" t="s">
        <v>1805</v>
      </c>
      <c r="E1527" t="s">
        <v>50</v>
      </c>
      <c r="L1527" t="s">
        <v>2790</v>
      </c>
      <c r="Q1527" t="s">
        <v>2890</v>
      </c>
      <c r="R1527" t="s">
        <v>33</v>
      </c>
      <c r="S1527">
        <v>2022</v>
      </c>
      <c r="Y1527">
        <v>3859</v>
      </c>
    </row>
    <row r="1528" spans="1:25" x14ac:dyDescent="0.3">
      <c r="A1528" t="s">
        <v>30</v>
      </c>
      <c r="B1528" t="s">
        <v>1752</v>
      </c>
      <c r="C1528" t="s">
        <v>1796</v>
      </c>
      <c r="D1528" t="s">
        <v>1806</v>
      </c>
      <c r="E1528" t="s">
        <v>50</v>
      </c>
      <c r="L1528" t="s">
        <v>2790</v>
      </c>
      <c r="Q1528" t="s">
        <v>2890</v>
      </c>
      <c r="R1528" t="s">
        <v>33</v>
      </c>
      <c r="S1528">
        <v>2022</v>
      </c>
      <c r="Y1528">
        <v>3860</v>
      </c>
    </row>
    <row r="1529" spans="1:25" x14ac:dyDescent="0.3">
      <c r="A1529" t="s">
        <v>30</v>
      </c>
      <c r="B1529" t="s">
        <v>1752</v>
      </c>
      <c r="C1529" t="s">
        <v>1796</v>
      </c>
      <c r="D1529" t="s">
        <v>1807</v>
      </c>
      <c r="E1529" t="s">
        <v>50</v>
      </c>
      <c r="L1529" t="s">
        <v>2790</v>
      </c>
      <c r="Q1529" t="s">
        <v>2890</v>
      </c>
      <c r="R1529" t="s">
        <v>33</v>
      </c>
      <c r="S1529">
        <v>2022</v>
      </c>
      <c r="Y1529">
        <v>3861</v>
      </c>
    </row>
    <row r="1530" spans="1:25" x14ac:dyDescent="0.3">
      <c r="A1530" t="s">
        <v>30</v>
      </c>
      <c r="B1530" t="s">
        <v>1752</v>
      </c>
      <c r="C1530" t="s">
        <v>1796</v>
      </c>
      <c r="D1530" t="s">
        <v>1808</v>
      </c>
      <c r="E1530" t="s">
        <v>50</v>
      </c>
      <c r="L1530" t="s">
        <v>2790</v>
      </c>
      <c r="Q1530" t="s">
        <v>2890</v>
      </c>
      <c r="R1530" t="s">
        <v>33</v>
      </c>
      <c r="S1530">
        <v>2022</v>
      </c>
      <c r="Y1530">
        <v>3862</v>
      </c>
    </row>
    <row r="1531" spans="1:25" x14ac:dyDescent="0.3">
      <c r="A1531" t="s">
        <v>30</v>
      </c>
      <c r="B1531" t="s">
        <v>1752</v>
      </c>
      <c r="C1531" t="s">
        <v>1796</v>
      </c>
      <c r="D1531" t="s">
        <v>1809</v>
      </c>
      <c r="E1531" t="s">
        <v>50</v>
      </c>
      <c r="L1531" t="s">
        <v>2790</v>
      </c>
      <c r="Q1531" t="s">
        <v>2890</v>
      </c>
      <c r="R1531" t="s">
        <v>33</v>
      </c>
      <c r="S1531">
        <v>2022</v>
      </c>
      <c r="Y1531">
        <v>3863</v>
      </c>
    </row>
    <row r="1532" spans="1:25" x14ac:dyDescent="0.3">
      <c r="A1532" t="s">
        <v>30</v>
      </c>
      <c r="B1532" t="s">
        <v>1752</v>
      </c>
      <c r="C1532" t="s">
        <v>1796</v>
      </c>
      <c r="D1532" t="s">
        <v>1810</v>
      </c>
      <c r="E1532" t="s">
        <v>50</v>
      </c>
      <c r="L1532" t="s">
        <v>2790</v>
      </c>
      <c r="Q1532" t="s">
        <v>2890</v>
      </c>
      <c r="R1532" t="s">
        <v>33</v>
      </c>
      <c r="S1532">
        <v>2022</v>
      </c>
      <c r="Y1532">
        <v>3864</v>
      </c>
    </row>
    <row r="1533" spans="1:25" x14ac:dyDescent="0.3">
      <c r="A1533" t="s">
        <v>30</v>
      </c>
      <c r="B1533" t="s">
        <v>1752</v>
      </c>
      <c r="C1533" t="s">
        <v>1796</v>
      </c>
      <c r="D1533" t="s">
        <v>1811</v>
      </c>
      <c r="E1533" t="s">
        <v>50</v>
      </c>
      <c r="L1533" t="s">
        <v>2790</v>
      </c>
      <c r="Q1533" t="s">
        <v>2890</v>
      </c>
      <c r="R1533" t="s">
        <v>33</v>
      </c>
      <c r="S1533">
        <v>2022</v>
      </c>
      <c r="Y1533">
        <v>3865</v>
      </c>
    </row>
    <row r="1534" spans="1:25" x14ac:dyDescent="0.3">
      <c r="A1534" t="s">
        <v>30</v>
      </c>
      <c r="B1534" t="s">
        <v>1752</v>
      </c>
      <c r="C1534" t="s">
        <v>1796</v>
      </c>
      <c r="D1534" t="s">
        <v>1812</v>
      </c>
      <c r="E1534" t="s">
        <v>50</v>
      </c>
      <c r="L1534" t="s">
        <v>2790</v>
      </c>
      <c r="Q1534" t="s">
        <v>2890</v>
      </c>
      <c r="R1534" t="s">
        <v>33</v>
      </c>
      <c r="S1534">
        <v>2022</v>
      </c>
      <c r="Y1534">
        <v>3866</v>
      </c>
    </row>
    <row r="1535" spans="1:25" x14ac:dyDescent="0.3">
      <c r="A1535" t="s">
        <v>30</v>
      </c>
      <c r="B1535" t="s">
        <v>1752</v>
      </c>
      <c r="C1535" t="s">
        <v>1796</v>
      </c>
      <c r="D1535" t="s">
        <v>1813</v>
      </c>
      <c r="E1535" t="s">
        <v>50</v>
      </c>
      <c r="L1535" t="s">
        <v>2790</v>
      </c>
      <c r="Q1535" t="s">
        <v>2890</v>
      </c>
      <c r="R1535" t="s">
        <v>33</v>
      </c>
      <c r="S1535">
        <v>2022</v>
      </c>
      <c r="Y1535">
        <v>3867</v>
      </c>
    </row>
    <row r="1536" spans="1:25" x14ac:dyDescent="0.3">
      <c r="A1536" t="s">
        <v>30</v>
      </c>
      <c r="B1536" t="s">
        <v>1752</v>
      </c>
      <c r="C1536" t="s">
        <v>1796</v>
      </c>
      <c r="D1536" t="s">
        <v>1814</v>
      </c>
      <c r="E1536" t="s">
        <v>50</v>
      </c>
      <c r="L1536" t="s">
        <v>2790</v>
      </c>
      <c r="Q1536" t="s">
        <v>2890</v>
      </c>
      <c r="R1536" t="s">
        <v>33</v>
      </c>
      <c r="S1536">
        <v>2022</v>
      </c>
      <c r="Y1536">
        <v>3868</v>
      </c>
    </row>
    <row r="1537" spans="1:25" x14ac:dyDescent="0.3">
      <c r="A1537" t="s">
        <v>30</v>
      </c>
      <c r="B1537" t="s">
        <v>1752</v>
      </c>
      <c r="C1537" t="s">
        <v>1796</v>
      </c>
      <c r="D1537" t="s">
        <v>1815</v>
      </c>
      <c r="E1537" t="s">
        <v>50</v>
      </c>
      <c r="L1537" t="s">
        <v>2790</v>
      </c>
      <c r="Q1537" t="s">
        <v>2890</v>
      </c>
      <c r="R1537" t="s">
        <v>33</v>
      </c>
      <c r="S1537">
        <v>2022</v>
      </c>
      <c r="Y1537">
        <v>3869</v>
      </c>
    </row>
    <row r="1538" spans="1:25" s="2" customFormat="1" x14ac:dyDescent="0.3">
      <c r="A1538" t="s">
        <v>30</v>
      </c>
      <c r="B1538" t="s">
        <v>1752</v>
      </c>
      <c r="C1538" t="s">
        <v>1796</v>
      </c>
      <c r="D1538" t="s">
        <v>1816</v>
      </c>
      <c r="E1538" t="s">
        <v>50</v>
      </c>
      <c r="F1538"/>
      <c r="G1538"/>
      <c r="H1538"/>
      <c r="I1538"/>
      <c r="J1538"/>
      <c r="K1538"/>
      <c r="L1538" t="s">
        <v>2790</v>
      </c>
      <c r="M1538"/>
      <c r="N1538"/>
      <c r="O1538"/>
      <c r="P1538"/>
      <c r="Q1538" t="s">
        <v>2890</v>
      </c>
      <c r="R1538" t="s">
        <v>33</v>
      </c>
      <c r="S1538">
        <v>2022</v>
      </c>
      <c r="T1538"/>
      <c r="U1538"/>
      <c r="V1538"/>
      <c r="W1538"/>
      <c r="X1538"/>
      <c r="Y1538">
        <v>3870</v>
      </c>
    </row>
    <row r="1539" spans="1:25" x14ac:dyDescent="0.3">
      <c r="A1539" t="s">
        <v>30</v>
      </c>
      <c r="B1539" t="s">
        <v>1752</v>
      </c>
      <c r="C1539" t="s">
        <v>1796</v>
      </c>
      <c r="D1539" t="s">
        <v>1817</v>
      </c>
      <c r="E1539" t="s">
        <v>50</v>
      </c>
      <c r="L1539" t="s">
        <v>2790</v>
      </c>
      <c r="Q1539" t="s">
        <v>2890</v>
      </c>
      <c r="R1539" t="s">
        <v>33</v>
      </c>
      <c r="S1539">
        <v>2022</v>
      </c>
      <c r="Y1539">
        <v>3871</v>
      </c>
    </row>
    <row r="1540" spans="1:25" x14ac:dyDescent="0.3">
      <c r="A1540" t="s">
        <v>30</v>
      </c>
      <c r="B1540" t="s">
        <v>1752</v>
      </c>
      <c r="C1540" t="s">
        <v>1818</v>
      </c>
      <c r="D1540"/>
      <c r="E1540" t="s">
        <v>34</v>
      </c>
      <c r="F1540" t="s">
        <v>1820</v>
      </c>
      <c r="G1540" t="s">
        <v>48</v>
      </c>
      <c r="H1540" t="s">
        <v>1819</v>
      </c>
      <c r="I1540" t="s">
        <v>36</v>
      </c>
      <c r="J1540" t="s">
        <v>37</v>
      </c>
      <c r="K1540" t="s">
        <v>38</v>
      </c>
      <c r="L1540" t="s">
        <v>2790</v>
      </c>
      <c r="Q1540" t="s">
        <v>2890</v>
      </c>
      <c r="R1540" t="s">
        <v>33</v>
      </c>
      <c r="S1540">
        <v>2022</v>
      </c>
      <c r="U1540" t="s">
        <v>1821</v>
      </c>
      <c r="Y1540">
        <v>3872</v>
      </c>
    </row>
    <row r="1541" spans="1:25" x14ac:dyDescent="0.3">
      <c r="A1541" t="s">
        <v>30</v>
      </c>
      <c r="B1541" t="s">
        <v>1752</v>
      </c>
      <c r="C1541" t="s">
        <v>1818</v>
      </c>
      <c r="D1541" t="s">
        <v>69</v>
      </c>
      <c r="E1541" t="s">
        <v>50</v>
      </c>
      <c r="L1541" t="s">
        <v>2790</v>
      </c>
      <c r="Q1541" t="s">
        <v>2890</v>
      </c>
      <c r="R1541" t="s">
        <v>33</v>
      </c>
      <c r="S1541">
        <v>2022</v>
      </c>
      <c r="Y1541">
        <v>3873</v>
      </c>
    </row>
    <row r="1542" spans="1:25" x14ac:dyDescent="0.3">
      <c r="A1542" t="s">
        <v>30</v>
      </c>
      <c r="B1542" t="s">
        <v>1752</v>
      </c>
      <c r="C1542" t="s">
        <v>1818</v>
      </c>
      <c r="D1542" t="s">
        <v>990</v>
      </c>
      <c r="E1542" t="s">
        <v>50</v>
      </c>
      <c r="L1542" t="s">
        <v>2790</v>
      </c>
      <c r="Q1542" t="s">
        <v>2890</v>
      </c>
      <c r="R1542" t="s">
        <v>33</v>
      </c>
      <c r="S1542">
        <v>2022</v>
      </c>
      <c r="Y1542">
        <v>3874</v>
      </c>
    </row>
    <row r="1543" spans="1:25" s="2" customFormat="1" x14ac:dyDescent="0.3">
      <c r="A1543" t="s">
        <v>30</v>
      </c>
      <c r="B1543" t="s">
        <v>1752</v>
      </c>
      <c r="C1543" t="s">
        <v>1818</v>
      </c>
      <c r="D1543" t="s">
        <v>1822</v>
      </c>
      <c r="E1543" t="s">
        <v>50</v>
      </c>
      <c r="F1543"/>
      <c r="G1543"/>
      <c r="H1543"/>
      <c r="I1543"/>
      <c r="J1543"/>
      <c r="K1543"/>
      <c r="L1543" t="s">
        <v>2790</v>
      </c>
      <c r="M1543"/>
      <c r="N1543"/>
      <c r="O1543"/>
      <c r="P1543"/>
      <c r="Q1543" t="s">
        <v>2890</v>
      </c>
      <c r="R1543" t="s">
        <v>33</v>
      </c>
      <c r="S1543">
        <v>2022</v>
      </c>
      <c r="T1543"/>
      <c r="U1543"/>
      <c r="V1543"/>
      <c r="W1543"/>
      <c r="X1543"/>
      <c r="Y1543">
        <v>3875</v>
      </c>
    </row>
    <row r="1544" spans="1:25" x14ac:dyDescent="0.3">
      <c r="A1544" t="s">
        <v>30</v>
      </c>
      <c r="B1544" t="s">
        <v>1752</v>
      </c>
      <c r="C1544" t="s">
        <v>1818</v>
      </c>
      <c r="D1544" t="s">
        <v>1823</v>
      </c>
      <c r="E1544" t="s">
        <v>50</v>
      </c>
      <c r="L1544" t="s">
        <v>2790</v>
      </c>
      <c r="Q1544" t="s">
        <v>2890</v>
      </c>
      <c r="R1544" t="s">
        <v>33</v>
      </c>
      <c r="S1544">
        <v>2022</v>
      </c>
      <c r="Y1544">
        <v>3876</v>
      </c>
    </row>
    <row r="1545" spans="1:25" x14ac:dyDescent="0.3">
      <c r="A1545" t="s">
        <v>30</v>
      </c>
      <c r="B1545" t="s">
        <v>1752</v>
      </c>
      <c r="C1545" t="s">
        <v>1818</v>
      </c>
      <c r="D1545" t="s">
        <v>1824</v>
      </c>
      <c r="E1545" t="s">
        <v>50</v>
      </c>
      <c r="L1545" t="s">
        <v>2790</v>
      </c>
      <c r="Q1545" t="s">
        <v>2890</v>
      </c>
      <c r="R1545" t="s">
        <v>33</v>
      </c>
      <c r="S1545">
        <v>2022</v>
      </c>
      <c r="Y1545">
        <v>3877</v>
      </c>
    </row>
    <row r="1546" spans="1:25" x14ac:dyDescent="0.3">
      <c r="A1546" t="s">
        <v>30</v>
      </c>
      <c r="B1546" t="s">
        <v>1752</v>
      </c>
      <c r="C1546" t="s">
        <v>1818</v>
      </c>
      <c r="D1546" t="s">
        <v>1825</v>
      </c>
      <c r="E1546" t="s">
        <v>50</v>
      </c>
      <c r="L1546" t="s">
        <v>2790</v>
      </c>
      <c r="Q1546" t="s">
        <v>2890</v>
      </c>
      <c r="R1546" t="s">
        <v>33</v>
      </c>
      <c r="S1546">
        <v>2022</v>
      </c>
      <c r="Y1546">
        <v>3878</v>
      </c>
    </row>
    <row r="1547" spans="1:25" x14ac:dyDescent="0.3">
      <c r="A1547" t="s">
        <v>30</v>
      </c>
      <c r="B1547" t="s">
        <v>1752</v>
      </c>
      <c r="C1547" t="s">
        <v>1818</v>
      </c>
      <c r="D1547" t="s">
        <v>1826</v>
      </c>
      <c r="E1547" t="s">
        <v>50</v>
      </c>
      <c r="L1547" t="s">
        <v>2790</v>
      </c>
      <c r="Q1547" t="s">
        <v>2890</v>
      </c>
      <c r="R1547" t="s">
        <v>33</v>
      </c>
      <c r="S1547">
        <v>2022</v>
      </c>
      <c r="Y1547">
        <v>3879</v>
      </c>
    </row>
    <row r="1548" spans="1:25" x14ac:dyDescent="0.3">
      <c r="A1548" t="s">
        <v>30</v>
      </c>
      <c r="B1548" t="s">
        <v>1752</v>
      </c>
      <c r="C1548" t="s">
        <v>1827</v>
      </c>
      <c r="D1548"/>
      <c r="E1548" t="s">
        <v>34</v>
      </c>
      <c r="F1548" t="s">
        <v>1829</v>
      </c>
      <c r="G1548" t="s">
        <v>48</v>
      </c>
      <c r="H1548" t="s">
        <v>1828</v>
      </c>
      <c r="I1548" t="s">
        <v>36</v>
      </c>
      <c r="J1548" t="s">
        <v>42</v>
      </c>
      <c r="K1548" t="s">
        <v>38</v>
      </c>
      <c r="L1548" t="s">
        <v>2790</v>
      </c>
      <c r="Q1548" t="s">
        <v>2890</v>
      </c>
      <c r="R1548" t="s">
        <v>33</v>
      </c>
      <c r="S1548">
        <v>2022</v>
      </c>
      <c r="U1548" t="s">
        <v>1830</v>
      </c>
      <c r="Y1548">
        <v>3880</v>
      </c>
    </row>
    <row r="1549" spans="1:25" x14ac:dyDescent="0.3">
      <c r="A1549" t="s">
        <v>30</v>
      </c>
      <c r="B1549" t="s">
        <v>1752</v>
      </c>
      <c r="C1549" t="s">
        <v>1827</v>
      </c>
      <c r="D1549" t="s">
        <v>69</v>
      </c>
      <c r="E1549" t="s">
        <v>50</v>
      </c>
      <c r="L1549" t="s">
        <v>2790</v>
      </c>
      <c r="Q1549" t="s">
        <v>2890</v>
      </c>
      <c r="R1549" t="s">
        <v>33</v>
      </c>
      <c r="S1549">
        <v>2022</v>
      </c>
      <c r="Y1549">
        <v>3881</v>
      </c>
    </row>
    <row r="1550" spans="1:25" x14ac:dyDescent="0.3">
      <c r="A1550" t="s">
        <v>30</v>
      </c>
      <c r="B1550" t="s">
        <v>1752</v>
      </c>
      <c r="C1550" t="s">
        <v>1827</v>
      </c>
      <c r="D1550" t="s">
        <v>990</v>
      </c>
      <c r="E1550" t="s">
        <v>50</v>
      </c>
      <c r="L1550" t="s">
        <v>2790</v>
      </c>
      <c r="Q1550" t="s">
        <v>2890</v>
      </c>
      <c r="R1550" t="s">
        <v>33</v>
      </c>
      <c r="S1550">
        <v>2022</v>
      </c>
      <c r="Y1550">
        <v>3882</v>
      </c>
    </row>
    <row r="1551" spans="1:25" x14ac:dyDescent="0.3">
      <c r="A1551" t="s">
        <v>30</v>
      </c>
      <c r="B1551" t="s">
        <v>1752</v>
      </c>
      <c r="C1551" t="s">
        <v>1827</v>
      </c>
      <c r="D1551" t="s">
        <v>1831</v>
      </c>
      <c r="E1551" t="s">
        <v>50</v>
      </c>
      <c r="L1551" t="s">
        <v>2790</v>
      </c>
      <c r="Q1551" t="s">
        <v>2890</v>
      </c>
      <c r="R1551" t="s">
        <v>33</v>
      </c>
      <c r="S1551">
        <v>2022</v>
      </c>
      <c r="Y1551">
        <v>3883</v>
      </c>
    </row>
    <row r="1552" spans="1:25" x14ac:dyDescent="0.3">
      <c r="A1552" t="s">
        <v>30</v>
      </c>
      <c r="B1552" t="s">
        <v>1752</v>
      </c>
      <c r="C1552" t="s">
        <v>1827</v>
      </c>
      <c r="D1552" t="s">
        <v>1832</v>
      </c>
      <c r="E1552" t="s">
        <v>50</v>
      </c>
      <c r="L1552" t="s">
        <v>2790</v>
      </c>
      <c r="Q1552" t="s">
        <v>2890</v>
      </c>
      <c r="R1552" t="s">
        <v>33</v>
      </c>
      <c r="S1552">
        <v>2022</v>
      </c>
      <c r="Y1552">
        <v>3884</v>
      </c>
    </row>
    <row r="1553" spans="1:25" x14ac:dyDescent="0.3">
      <c r="A1553" t="s">
        <v>30</v>
      </c>
      <c r="B1553" t="s">
        <v>1752</v>
      </c>
      <c r="C1553" t="s">
        <v>1827</v>
      </c>
      <c r="D1553" t="s">
        <v>1833</v>
      </c>
      <c r="E1553" t="s">
        <v>50</v>
      </c>
      <c r="L1553" t="s">
        <v>2790</v>
      </c>
      <c r="Q1553" t="s">
        <v>2890</v>
      </c>
      <c r="R1553" t="s">
        <v>33</v>
      </c>
      <c r="S1553">
        <v>2022</v>
      </c>
      <c r="Y1553">
        <v>3885</v>
      </c>
    </row>
    <row r="1554" spans="1:25" x14ac:dyDescent="0.3">
      <c r="A1554" t="s">
        <v>30</v>
      </c>
      <c r="B1554" t="s">
        <v>1752</v>
      </c>
      <c r="C1554" t="s">
        <v>1827</v>
      </c>
      <c r="D1554" t="s">
        <v>1834</v>
      </c>
      <c r="E1554" t="s">
        <v>50</v>
      </c>
      <c r="L1554" t="s">
        <v>2790</v>
      </c>
      <c r="Q1554" t="s">
        <v>2890</v>
      </c>
      <c r="R1554" t="s">
        <v>33</v>
      </c>
      <c r="S1554">
        <v>2022</v>
      </c>
      <c r="Y1554">
        <v>3886</v>
      </c>
    </row>
    <row r="1555" spans="1:25" x14ac:dyDescent="0.3">
      <c r="A1555" t="s">
        <v>30</v>
      </c>
      <c r="B1555" t="s">
        <v>1752</v>
      </c>
      <c r="C1555" t="s">
        <v>1827</v>
      </c>
      <c r="D1555" t="s">
        <v>1835</v>
      </c>
      <c r="E1555" t="s">
        <v>50</v>
      </c>
      <c r="L1555" t="s">
        <v>2790</v>
      </c>
      <c r="Q1555" t="s">
        <v>2890</v>
      </c>
      <c r="R1555" t="s">
        <v>33</v>
      </c>
      <c r="S1555">
        <v>2022</v>
      </c>
      <c r="Y1555">
        <v>3887</v>
      </c>
    </row>
    <row r="1556" spans="1:25" x14ac:dyDescent="0.3">
      <c r="A1556" t="s">
        <v>30</v>
      </c>
      <c r="B1556" t="s">
        <v>1752</v>
      </c>
      <c r="C1556" t="s">
        <v>1827</v>
      </c>
      <c r="D1556" t="s">
        <v>1836</v>
      </c>
      <c r="E1556" t="s">
        <v>50</v>
      </c>
      <c r="L1556" t="s">
        <v>2790</v>
      </c>
      <c r="Q1556" t="s">
        <v>2890</v>
      </c>
      <c r="R1556" t="s">
        <v>33</v>
      </c>
      <c r="S1556">
        <v>2022</v>
      </c>
      <c r="Y1556">
        <v>3888</v>
      </c>
    </row>
    <row r="1557" spans="1:25" x14ac:dyDescent="0.3">
      <c r="A1557" t="s">
        <v>30</v>
      </c>
      <c r="B1557" t="s">
        <v>1752</v>
      </c>
      <c r="C1557" t="s">
        <v>1837</v>
      </c>
      <c r="D1557"/>
      <c r="E1557" t="s">
        <v>34</v>
      </c>
      <c r="F1557" t="s">
        <v>1839</v>
      </c>
      <c r="G1557" t="s">
        <v>48</v>
      </c>
      <c r="H1557" t="s">
        <v>1838</v>
      </c>
      <c r="I1557" t="s">
        <v>36</v>
      </c>
      <c r="J1557" t="s">
        <v>42</v>
      </c>
      <c r="K1557" t="s">
        <v>38</v>
      </c>
      <c r="L1557" t="s">
        <v>2790</v>
      </c>
      <c r="Q1557" t="s">
        <v>2890</v>
      </c>
      <c r="R1557" t="s">
        <v>33</v>
      </c>
      <c r="S1557">
        <v>2022</v>
      </c>
      <c r="U1557" t="s">
        <v>1840</v>
      </c>
      <c r="Y1557">
        <v>3889</v>
      </c>
    </row>
    <row r="1558" spans="1:25" x14ac:dyDescent="0.3">
      <c r="A1558" t="s">
        <v>30</v>
      </c>
      <c r="B1558" t="s">
        <v>1752</v>
      </c>
      <c r="C1558" t="s">
        <v>1837</v>
      </c>
      <c r="D1558" t="s">
        <v>69</v>
      </c>
      <c r="E1558" t="s">
        <v>50</v>
      </c>
      <c r="L1558" t="s">
        <v>2790</v>
      </c>
      <c r="Q1558" t="s">
        <v>2890</v>
      </c>
      <c r="R1558" t="s">
        <v>33</v>
      </c>
      <c r="S1558">
        <v>2022</v>
      </c>
      <c r="Y1558">
        <v>3890</v>
      </c>
    </row>
    <row r="1559" spans="1:25" x14ac:dyDescent="0.3">
      <c r="A1559" t="s">
        <v>30</v>
      </c>
      <c r="B1559" t="s">
        <v>1752</v>
      </c>
      <c r="C1559" t="s">
        <v>1837</v>
      </c>
      <c r="D1559" t="s">
        <v>990</v>
      </c>
      <c r="E1559" t="s">
        <v>50</v>
      </c>
      <c r="L1559" t="s">
        <v>2790</v>
      </c>
      <c r="Q1559" t="s">
        <v>2890</v>
      </c>
      <c r="R1559" t="s">
        <v>33</v>
      </c>
      <c r="S1559">
        <v>2022</v>
      </c>
      <c r="Y1559">
        <v>3891</v>
      </c>
    </row>
    <row r="1560" spans="1:25" x14ac:dyDescent="0.3">
      <c r="A1560" t="s">
        <v>30</v>
      </c>
      <c r="B1560" t="s">
        <v>1752</v>
      </c>
      <c r="C1560" t="s">
        <v>1837</v>
      </c>
      <c r="D1560" t="s">
        <v>1841</v>
      </c>
      <c r="E1560" t="s">
        <v>50</v>
      </c>
      <c r="L1560" t="s">
        <v>2790</v>
      </c>
      <c r="Q1560" t="s">
        <v>2890</v>
      </c>
      <c r="R1560" t="s">
        <v>33</v>
      </c>
      <c r="S1560">
        <v>2022</v>
      </c>
      <c r="Y1560">
        <v>3892</v>
      </c>
    </row>
    <row r="1561" spans="1:25" x14ac:dyDescent="0.3">
      <c r="A1561" t="s">
        <v>30</v>
      </c>
      <c r="B1561" t="s">
        <v>1752</v>
      </c>
      <c r="C1561" t="s">
        <v>1837</v>
      </c>
      <c r="D1561" t="s">
        <v>1842</v>
      </c>
      <c r="E1561" t="s">
        <v>50</v>
      </c>
      <c r="L1561" t="s">
        <v>2790</v>
      </c>
      <c r="Q1561" t="s">
        <v>2890</v>
      </c>
      <c r="R1561" t="s">
        <v>33</v>
      </c>
      <c r="S1561">
        <v>2022</v>
      </c>
      <c r="Y1561">
        <v>3893</v>
      </c>
    </row>
    <row r="1562" spans="1:25" x14ac:dyDescent="0.3">
      <c r="A1562" t="s">
        <v>30</v>
      </c>
      <c r="B1562" t="s">
        <v>1752</v>
      </c>
      <c r="C1562" t="s">
        <v>1837</v>
      </c>
      <c r="D1562" t="s">
        <v>1843</v>
      </c>
      <c r="E1562" t="s">
        <v>50</v>
      </c>
      <c r="L1562" t="s">
        <v>2790</v>
      </c>
      <c r="Q1562" t="s">
        <v>2890</v>
      </c>
      <c r="R1562" t="s">
        <v>33</v>
      </c>
      <c r="S1562">
        <v>2022</v>
      </c>
      <c r="Y1562">
        <v>3894</v>
      </c>
    </row>
    <row r="1563" spans="1:25" x14ac:dyDescent="0.3">
      <c r="A1563" t="s">
        <v>30</v>
      </c>
      <c r="B1563" t="s">
        <v>1752</v>
      </c>
      <c r="C1563" t="s">
        <v>1844</v>
      </c>
      <c r="D1563"/>
      <c r="E1563" t="s">
        <v>34</v>
      </c>
      <c r="F1563" t="s">
        <v>1846</v>
      </c>
      <c r="G1563" t="s">
        <v>48</v>
      </c>
      <c r="H1563" t="s">
        <v>1845</v>
      </c>
      <c r="I1563" t="s">
        <v>36</v>
      </c>
      <c r="J1563" t="s">
        <v>122</v>
      </c>
      <c r="K1563" t="s">
        <v>38</v>
      </c>
      <c r="L1563" t="s">
        <v>2790</v>
      </c>
      <c r="Q1563" t="s">
        <v>2890</v>
      </c>
      <c r="R1563" t="s">
        <v>33</v>
      </c>
      <c r="S1563">
        <v>2022</v>
      </c>
      <c r="U1563" t="s">
        <v>1847</v>
      </c>
      <c r="Y1563">
        <v>3895</v>
      </c>
    </row>
    <row r="1564" spans="1:25" x14ac:dyDescent="0.3">
      <c r="A1564" t="s">
        <v>30</v>
      </c>
      <c r="B1564" t="s">
        <v>1752</v>
      </c>
      <c r="C1564" t="s">
        <v>1844</v>
      </c>
      <c r="D1564" t="s">
        <v>69</v>
      </c>
      <c r="E1564" t="s">
        <v>50</v>
      </c>
      <c r="L1564" t="s">
        <v>2790</v>
      </c>
      <c r="Q1564" t="s">
        <v>2890</v>
      </c>
      <c r="R1564" t="s">
        <v>33</v>
      </c>
      <c r="S1564">
        <v>2022</v>
      </c>
      <c r="Y1564">
        <v>3896</v>
      </c>
    </row>
    <row r="1565" spans="1:25" x14ac:dyDescent="0.3">
      <c r="A1565" t="s">
        <v>30</v>
      </c>
      <c r="B1565" t="s">
        <v>1752</v>
      </c>
      <c r="C1565" t="s">
        <v>1844</v>
      </c>
      <c r="D1565" t="s">
        <v>990</v>
      </c>
      <c r="E1565" t="s">
        <v>50</v>
      </c>
      <c r="L1565" t="s">
        <v>2790</v>
      </c>
      <c r="Q1565" t="s">
        <v>2890</v>
      </c>
      <c r="R1565" t="s">
        <v>33</v>
      </c>
      <c r="S1565">
        <v>2022</v>
      </c>
      <c r="Y1565">
        <v>3897</v>
      </c>
    </row>
    <row r="1566" spans="1:25" x14ac:dyDescent="0.3">
      <c r="A1566" t="s">
        <v>30</v>
      </c>
      <c r="B1566" t="s">
        <v>1752</v>
      </c>
      <c r="C1566" t="s">
        <v>1844</v>
      </c>
      <c r="D1566" t="s">
        <v>1848</v>
      </c>
      <c r="E1566" t="s">
        <v>50</v>
      </c>
      <c r="L1566" t="s">
        <v>2790</v>
      </c>
      <c r="Q1566" t="s">
        <v>2890</v>
      </c>
      <c r="R1566" t="s">
        <v>33</v>
      </c>
      <c r="S1566">
        <v>2022</v>
      </c>
      <c r="Y1566">
        <v>3898</v>
      </c>
    </row>
    <row r="1567" spans="1:25" x14ac:dyDescent="0.3">
      <c r="A1567" t="s">
        <v>30</v>
      </c>
      <c r="B1567" t="s">
        <v>1752</v>
      </c>
      <c r="C1567" t="s">
        <v>1844</v>
      </c>
      <c r="D1567" t="s">
        <v>1849</v>
      </c>
      <c r="E1567" t="s">
        <v>50</v>
      </c>
      <c r="L1567" t="s">
        <v>2790</v>
      </c>
      <c r="Q1567" t="s">
        <v>2890</v>
      </c>
      <c r="R1567" t="s">
        <v>33</v>
      </c>
      <c r="S1567">
        <v>2022</v>
      </c>
      <c r="Y1567">
        <v>3899</v>
      </c>
    </row>
    <row r="1568" spans="1:25" x14ac:dyDescent="0.3">
      <c r="A1568" t="s">
        <v>30</v>
      </c>
      <c r="B1568" t="s">
        <v>1752</v>
      </c>
      <c r="C1568" t="s">
        <v>1844</v>
      </c>
      <c r="D1568" t="s">
        <v>1850</v>
      </c>
      <c r="E1568" t="s">
        <v>50</v>
      </c>
      <c r="L1568" t="s">
        <v>2790</v>
      </c>
      <c r="Q1568" t="s">
        <v>2890</v>
      </c>
      <c r="R1568" t="s">
        <v>33</v>
      </c>
      <c r="S1568">
        <v>2022</v>
      </c>
      <c r="Y1568">
        <v>3900</v>
      </c>
    </row>
    <row r="1569" spans="1:25" x14ac:dyDescent="0.3">
      <c r="A1569" t="s">
        <v>30</v>
      </c>
      <c r="B1569" t="s">
        <v>1752</v>
      </c>
      <c r="C1569" t="s">
        <v>1844</v>
      </c>
      <c r="D1569" t="s">
        <v>1851</v>
      </c>
      <c r="E1569" t="s">
        <v>50</v>
      </c>
      <c r="L1569" t="s">
        <v>2790</v>
      </c>
      <c r="Q1569" t="s">
        <v>2890</v>
      </c>
      <c r="R1569" t="s">
        <v>33</v>
      </c>
      <c r="S1569">
        <v>2022</v>
      </c>
      <c r="Y1569">
        <v>3901</v>
      </c>
    </row>
    <row r="1570" spans="1:25" x14ac:dyDescent="0.3">
      <c r="A1570" t="s">
        <v>30</v>
      </c>
      <c r="B1570" t="s">
        <v>1752</v>
      </c>
      <c r="C1570" t="s">
        <v>1844</v>
      </c>
      <c r="D1570" t="s">
        <v>1852</v>
      </c>
      <c r="E1570" t="s">
        <v>50</v>
      </c>
      <c r="L1570" t="s">
        <v>2790</v>
      </c>
      <c r="Q1570" t="s">
        <v>2890</v>
      </c>
      <c r="R1570" t="s">
        <v>33</v>
      </c>
      <c r="S1570">
        <v>2022</v>
      </c>
      <c r="Y1570">
        <v>3902</v>
      </c>
    </row>
    <row r="1571" spans="1:25" x14ac:dyDescent="0.3">
      <c r="A1571" t="s">
        <v>30</v>
      </c>
      <c r="B1571" t="s">
        <v>1752</v>
      </c>
      <c r="C1571" t="s">
        <v>1853</v>
      </c>
      <c r="D1571"/>
      <c r="E1571" t="s">
        <v>34</v>
      </c>
      <c r="F1571" t="s">
        <v>1855</v>
      </c>
      <c r="G1571" t="s">
        <v>48</v>
      </c>
      <c r="H1571" t="s">
        <v>1854</v>
      </c>
      <c r="I1571" t="s">
        <v>36</v>
      </c>
      <c r="J1571" t="s">
        <v>42</v>
      </c>
      <c r="K1571" t="s">
        <v>38</v>
      </c>
      <c r="L1571" t="s">
        <v>2790</v>
      </c>
      <c r="Q1571" t="s">
        <v>2890</v>
      </c>
      <c r="R1571" t="s">
        <v>33</v>
      </c>
      <c r="S1571">
        <v>2022</v>
      </c>
      <c r="U1571" t="s">
        <v>1856</v>
      </c>
      <c r="Y1571">
        <v>3903</v>
      </c>
    </row>
    <row r="1572" spans="1:25" x14ac:dyDescent="0.3">
      <c r="A1572" t="s">
        <v>30</v>
      </c>
      <c r="B1572" t="s">
        <v>1752</v>
      </c>
      <c r="C1572" t="s">
        <v>1853</v>
      </c>
      <c r="D1572" t="s">
        <v>69</v>
      </c>
      <c r="E1572" t="s">
        <v>50</v>
      </c>
      <c r="L1572" t="s">
        <v>2790</v>
      </c>
      <c r="Q1572" t="s">
        <v>2890</v>
      </c>
      <c r="R1572" t="s">
        <v>33</v>
      </c>
      <c r="S1572">
        <v>2022</v>
      </c>
      <c r="Y1572">
        <v>3904</v>
      </c>
    </row>
    <row r="1573" spans="1:25" x14ac:dyDescent="0.3">
      <c r="A1573" t="s">
        <v>30</v>
      </c>
      <c r="B1573" t="s">
        <v>1752</v>
      </c>
      <c r="C1573" t="s">
        <v>1853</v>
      </c>
      <c r="D1573" t="s">
        <v>990</v>
      </c>
      <c r="E1573" t="s">
        <v>50</v>
      </c>
      <c r="L1573" t="s">
        <v>2790</v>
      </c>
      <c r="Q1573" t="s">
        <v>2890</v>
      </c>
      <c r="R1573" t="s">
        <v>33</v>
      </c>
      <c r="S1573">
        <v>2022</v>
      </c>
      <c r="Y1573">
        <v>3905</v>
      </c>
    </row>
    <row r="1574" spans="1:25" x14ac:dyDescent="0.3">
      <c r="A1574" t="s">
        <v>30</v>
      </c>
      <c r="B1574" t="s">
        <v>1752</v>
      </c>
      <c r="C1574" t="s">
        <v>1853</v>
      </c>
      <c r="D1574" t="s">
        <v>1857</v>
      </c>
      <c r="E1574" t="s">
        <v>50</v>
      </c>
      <c r="L1574" t="s">
        <v>2790</v>
      </c>
      <c r="Q1574" t="s">
        <v>2890</v>
      </c>
      <c r="R1574" t="s">
        <v>33</v>
      </c>
      <c r="S1574">
        <v>2022</v>
      </c>
      <c r="Y1574">
        <v>3906</v>
      </c>
    </row>
    <row r="1575" spans="1:25" x14ac:dyDescent="0.3">
      <c r="A1575" t="s">
        <v>30</v>
      </c>
      <c r="B1575" t="s">
        <v>1752</v>
      </c>
      <c r="C1575" t="s">
        <v>1853</v>
      </c>
      <c r="D1575" t="s">
        <v>1858</v>
      </c>
      <c r="E1575" t="s">
        <v>50</v>
      </c>
      <c r="L1575" t="s">
        <v>2790</v>
      </c>
      <c r="Q1575" t="s">
        <v>2890</v>
      </c>
      <c r="R1575" t="s">
        <v>33</v>
      </c>
      <c r="S1575">
        <v>2022</v>
      </c>
      <c r="Y1575">
        <v>3907</v>
      </c>
    </row>
    <row r="1576" spans="1:25" x14ac:dyDescent="0.3">
      <c r="A1576" t="s">
        <v>30</v>
      </c>
      <c r="B1576" t="s">
        <v>1752</v>
      </c>
      <c r="C1576" t="s">
        <v>1853</v>
      </c>
      <c r="D1576" t="s">
        <v>1859</v>
      </c>
      <c r="E1576" t="s">
        <v>50</v>
      </c>
      <c r="L1576" t="s">
        <v>2790</v>
      </c>
      <c r="Q1576" t="s">
        <v>2890</v>
      </c>
      <c r="R1576" t="s">
        <v>33</v>
      </c>
      <c r="S1576">
        <v>2022</v>
      </c>
      <c r="Y1576">
        <v>3908</v>
      </c>
    </row>
    <row r="1577" spans="1:25" x14ac:dyDescent="0.3">
      <c r="A1577" s="2" t="s">
        <v>30</v>
      </c>
      <c r="B1577" s="2" t="s">
        <v>1860</v>
      </c>
      <c r="C1577" s="2"/>
      <c r="D1577" s="2"/>
      <c r="E1577" s="2" t="s">
        <v>31</v>
      </c>
      <c r="F1577" s="2" t="s">
        <v>1860</v>
      </c>
      <c r="G1577" s="2"/>
      <c r="H1577" s="2"/>
      <c r="I1577" s="2" t="s">
        <v>1740</v>
      </c>
      <c r="J1577" s="2"/>
      <c r="K1577" s="2"/>
      <c r="L1577" s="2" t="s">
        <v>2790</v>
      </c>
      <c r="M1577" s="2"/>
      <c r="N1577" s="2"/>
      <c r="O1577" s="2"/>
      <c r="P1577" s="2"/>
      <c r="Q1577" s="2" t="s">
        <v>2890</v>
      </c>
      <c r="R1577" s="2" t="s">
        <v>33</v>
      </c>
      <c r="S1577" s="2">
        <v>2022</v>
      </c>
      <c r="T1577" s="2"/>
      <c r="U1577" s="2" t="s">
        <v>1860</v>
      </c>
      <c r="V1577" s="2" t="s">
        <v>2586</v>
      </c>
      <c r="W1577" s="2"/>
      <c r="X1577" s="2"/>
      <c r="Y1577" s="2">
        <v>3909</v>
      </c>
    </row>
    <row r="1578" spans="1:25" x14ac:dyDescent="0.3">
      <c r="A1578" t="s">
        <v>30</v>
      </c>
      <c r="B1578" t="s">
        <v>1860</v>
      </c>
      <c r="C1578" t="s">
        <v>1861</v>
      </c>
      <c r="D1578"/>
      <c r="E1578" t="s">
        <v>34</v>
      </c>
      <c r="F1578" t="s">
        <v>1863</v>
      </c>
      <c r="G1578" t="s">
        <v>48</v>
      </c>
      <c r="H1578" t="s">
        <v>1862</v>
      </c>
      <c r="I1578" t="s">
        <v>36</v>
      </c>
      <c r="J1578" t="s">
        <v>122</v>
      </c>
      <c r="K1578" t="s">
        <v>38</v>
      </c>
      <c r="L1578" t="s">
        <v>2790</v>
      </c>
      <c r="Q1578" t="s">
        <v>2890</v>
      </c>
      <c r="R1578" t="s">
        <v>33</v>
      </c>
      <c r="S1578">
        <v>2022</v>
      </c>
      <c r="U1578" t="s">
        <v>1864</v>
      </c>
      <c r="Y1578">
        <v>3910</v>
      </c>
    </row>
    <row r="1579" spans="1:25" x14ac:dyDescent="0.3">
      <c r="A1579" t="s">
        <v>30</v>
      </c>
      <c r="B1579" t="s">
        <v>1860</v>
      </c>
      <c r="C1579" t="s">
        <v>1861</v>
      </c>
      <c r="D1579" t="s">
        <v>69</v>
      </c>
      <c r="E1579" t="s">
        <v>50</v>
      </c>
      <c r="L1579" t="s">
        <v>2790</v>
      </c>
      <c r="Q1579" t="s">
        <v>2890</v>
      </c>
      <c r="R1579" t="s">
        <v>33</v>
      </c>
      <c r="S1579">
        <v>2022</v>
      </c>
      <c r="Y1579">
        <v>3911</v>
      </c>
    </row>
    <row r="1580" spans="1:25" x14ac:dyDescent="0.3">
      <c r="A1580" t="s">
        <v>30</v>
      </c>
      <c r="B1580" t="s">
        <v>1860</v>
      </c>
      <c r="C1580" t="s">
        <v>1861</v>
      </c>
      <c r="D1580" t="s">
        <v>990</v>
      </c>
      <c r="E1580" t="s">
        <v>50</v>
      </c>
      <c r="L1580" t="s">
        <v>2790</v>
      </c>
      <c r="Q1580" t="s">
        <v>2890</v>
      </c>
      <c r="R1580" t="s">
        <v>33</v>
      </c>
      <c r="S1580">
        <v>2022</v>
      </c>
      <c r="Y1580">
        <v>3912</v>
      </c>
    </row>
    <row r="1581" spans="1:25" x14ac:dyDescent="0.3">
      <c r="A1581" t="s">
        <v>30</v>
      </c>
      <c r="B1581" t="s">
        <v>1860</v>
      </c>
      <c r="C1581" t="s">
        <v>1861</v>
      </c>
      <c r="D1581" t="s">
        <v>1865</v>
      </c>
      <c r="E1581" t="s">
        <v>50</v>
      </c>
      <c r="L1581" t="s">
        <v>2790</v>
      </c>
      <c r="Q1581" t="s">
        <v>2890</v>
      </c>
      <c r="R1581" t="s">
        <v>33</v>
      </c>
      <c r="S1581">
        <v>2022</v>
      </c>
      <c r="Y1581">
        <v>3913</v>
      </c>
    </row>
    <row r="1582" spans="1:25" x14ac:dyDescent="0.3">
      <c r="A1582" t="s">
        <v>30</v>
      </c>
      <c r="B1582" t="s">
        <v>1860</v>
      </c>
      <c r="C1582" t="s">
        <v>1861</v>
      </c>
      <c r="D1582" t="s">
        <v>1866</v>
      </c>
      <c r="E1582" t="s">
        <v>50</v>
      </c>
      <c r="L1582" t="s">
        <v>2790</v>
      </c>
      <c r="Q1582" t="s">
        <v>2890</v>
      </c>
      <c r="R1582" t="s">
        <v>33</v>
      </c>
      <c r="S1582">
        <v>2022</v>
      </c>
      <c r="Y1582">
        <v>3914</v>
      </c>
    </row>
    <row r="1583" spans="1:25" x14ac:dyDescent="0.3">
      <c r="A1583" t="s">
        <v>30</v>
      </c>
      <c r="B1583" t="s">
        <v>1860</v>
      </c>
      <c r="C1583" t="s">
        <v>1861</v>
      </c>
      <c r="D1583" t="s">
        <v>1867</v>
      </c>
      <c r="E1583" t="s">
        <v>50</v>
      </c>
      <c r="L1583" t="s">
        <v>2790</v>
      </c>
      <c r="Q1583" t="s">
        <v>2890</v>
      </c>
      <c r="R1583" t="s">
        <v>33</v>
      </c>
      <c r="S1583">
        <v>2022</v>
      </c>
      <c r="Y1583">
        <v>3915</v>
      </c>
    </row>
    <row r="1584" spans="1:25" x14ac:dyDescent="0.3">
      <c r="A1584" t="s">
        <v>30</v>
      </c>
      <c r="B1584" t="s">
        <v>1860</v>
      </c>
      <c r="C1584" t="s">
        <v>1861</v>
      </c>
      <c r="D1584" t="s">
        <v>1868</v>
      </c>
      <c r="E1584" t="s">
        <v>50</v>
      </c>
      <c r="L1584" t="s">
        <v>2790</v>
      </c>
      <c r="Q1584" t="s">
        <v>2890</v>
      </c>
      <c r="R1584" t="s">
        <v>33</v>
      </c>
      <c r="S1584">
        <v>2022</v>
      </c>
      <c r="Y1584">
        <v>3916</v>
      </c>
    </row>
    <row r="1585" spans="1:25" x14ac:dyDescent="0.3">
      <c r="A1585" t="s">
        <v>30</v>
      </c>
      <c r="B1585" t="s">
        <v>1860</v>
      </c>
      <c r="C1585" t="s">
        <v>1861</v>
      </c>
      <c r="D1585" t="s">
        <v>1869</v>
      </c>
      <c r="E1585" t="s">
        <v>50</v>
      </c>
      <c r="L1585" t="s">
        <v>2790</v>
      </c>
      <c r="Q1585" t="s">
        <v>2890</v>
      </c>
      <c r="R1585" t="s">
        <v>33</v>
      </c>
      <c r="S1585">
        <v>2022</v>
      </c>
      <c r="Y1585">
        <v>3917</v>
      </c>
    </row>
    <row r="1586" spans="1:25" x14ac:dyDescent="0.3">
      <c r="A1586" t="s">
        <v>30</v>
      </c>
      <c r="B1586" t="s">
        <v>1860</v>
      </c>
      <c r="C1586" t="s">
        <v>1861</v>
      </c>
      <c r="D1586" t="s">
        <v>1870</v>
      </c>
      <c r="E1586" t="s">
        <v>50</v>
      </c>
      <c r="L1586" t="s">
        <v>2790</v>
      </c>
      <c r="Q1586" t="s">
        <v>2890</v>
      </c>
      <c r="R1586" t="s">
        <v>33</v>
      </c>
      <c r="S1586">
        <v>2022</v>
      </c>
      <c r="Y1586">
        <v>3918</v>
      </c>
    </row>
    <row r="1587" spans="1:25" x14ac:dyDescent="0.3">
      <c r="A1587" t="s">
        <v>30</v>
      </c>
      <c r="B1587" t="s">
        <v>1860</v>
      </c>
      <c r="C1587" t="s">
        <v>1861</v>
      </c>
      <c r="D1587" t="s">
        <v>1871</v>
      </c>
      <c r="E1587" t="s">
        <v>50</v>
      </c>
      <c r="L1587" t="s">
        <v>2790</v>
      </c>
      <c r="Q1587" t="s">
        <v>2890</v>
      </c>
      <c r="R1587" t="s">
        <v>33</v>
      </c>
      <c r="S1587">
        <v>2022</v>
      </c>
      <c r="Y1587">
        <v>3919</v>
      </c>
    </row>
    <row r="1588" spans="1:25" x14ac:dyDescent="0.3">
      <c r="A1588" t="s">
        <v>30</v>
      </c>
      <c r="B1588" t="s">
        <v>1860</v>
      </c>
      <c r="C1588" t="s">
        <v>1861</v>
      </c>
      <c r="D1588" t="s">
        <v>1872</v>
      </c>
      <c r="E1588" t="s">
        <v>50</v>
      </c>
      <c r="L1588" t="s">
        <v>2790</v>
      </c>
      <c r="Q1588" t="s">
        <v>2890</v>
      </c>
      <c r="R1588" t="s">
        <v>33</v>
      </c>
      <c r="S1588">
        <v>2022</v>
      </c>
      <c r="Y1588">
        <v>3920</v>
      </c>
    </row>
    <row r="1589" spans="1:25" x14ac:dyDescent="0.3">
      <c r="A1589" t="s">
        <v>30</v>
      </c>
      <c r="B1589" t="s">
        <v>1860</v>
      </c>
      <c r="C1589" t="s">
        <v>1861</v>
      </c>
      <c r="D1589" t="s">
        <v>1873</v>
      </c>
      <c r="E1589" t="s">
        <v>50</v>
      </c>
      <c r="L1589" t="s">
        <v>2790</v>
      </c>
      <c r="Q1589" t="s">
        <v>2890</v>
      </c>
      <c r="R1589" t="s">
        <v>33</v>
      </c>
      <c r="S1589">
        <v>2022</v>
      </c>
      <c r="Y1589">
        <v>3921</v>
      </c>
    </row>
    <row r="1590" spans="1:25" x14ac:dyDescent="0.3">
      <c r="A1590" t="s">
        <v>30</v>
      </c>
      <c r="B1590" t="s">
        <v>1860</v>
      </c>
      <c r="C1590" t="s">
        <v>1861</v>
      </c>
      <c r="D1590" t="s">
        <v>1874</v>
      </c>
      <c r="E1590" t="s">
        <v>50</v>
      </c>
      <c r="L1590" t="s">
        <v>2790</v>
      </c>
      <c r="Q1590" t="s">
        <v>2890</v>
      </c>
      <c r="R1590" t="s">
        <v>33</v>
      </c>
      <c r="S1590">
        <v>2022</v>
      </c>
      <c r="Y1590">
        <v>3922</v>
      </c>
    </row>
    <row r="1591" spans="1:25" x14ac:dyDescent="0.3">
      <c r="A1591" t="s">
        <v>30</v>
      </c>
      <c r="B1591" t="s">
        <v>1860</v>
      </c>
      <c r="C1591" t="s">
        <v>1861</v>
      </c>
      <c r="D1591" t="s">
        <v>1875</v>
      </c>
      <c r="E1591" t="s">
        <v>50</v>
      </c>
      <c r="L1591" t="s">
        <v>2790</v>
      </c>
      <c r="Q1591" t="s">
        <v>2890</v>
      </c>
      <c r="R1591" t="s">
        <v>33</v>
      </c>
      <c r="S1591">
        <v>2022</v>
      </c>
      <c r="Y1591">
        <v>3923</v>
      </c>
    </row>
    <row r="1592" spans="1:25" x14ac:dyDescent="0.3">
      <c r="A1592" t="s">
        <v>30</v>
      </c>
      <c r="B1592" t="s">
        <v>1860</v>
      </c>
      <c r="C1592" t="s">
        <v>1861</v>
      </c>
      <c r="D1592" t="s">
        <v>1876</v>
      </c>
      <c r="E1592" t="s">
        <v>50</v>
      </c>
      <c r="L1592" t="s">
        <v>2790</v>
      </c>
      <c r="Q1592" t="s">
        <v>2890</v>
      </c>
      <c r="R1592" t="s">
        <v>33</v>
      </c>
      <c r="S1592">
        <v>2022</v>
      </c>
      <c r="Y1592">
        <v>3924</v>
      </c>
    </row>
    <row r="1593" spans="1:25" x14ac:dyDescent="0.3">
      <c r="A1593" t="s">
        <v>30</v>
      </c>
      <c r="B1593" t="s">
        <v>1860</v>
      </c>
      <c r="C1593" t="s">
        <v>1861</v>
      </c>
      <c r="D1593" t="s">
        <v>1877</v>
      </c>
      <c r="E1593" t="s">
        <v>50</v>
      </c>
      <c r="L1593" t="s">
        <v>2790</v>
      </c>
      <c r="Q1593" t="s">
        <v>2890</v>
      </c>
      <c r="R1593" t="s">
        <v>33</v>
      </c>
      <c r="S1593">
        <v>2022</v>
      </c>
      <c r="Y1593">
        <v>3925</v>
      </c>
    </row>
    <row r="1594" spans="1:25" x14ac:dyDescent="0.3">
      <c r="A1594" t="s">
        <v>30</v>
      </c>
      <c r="B1594" t="s">
        <v>1860</v>
      </c>
      <c r="C1594" t="s">
        <v>1861</v>
      </c>
      <c r="D1594" t="s">
        <v>1878</v>
      </c>
      <c r="E1594" t="s">
        <v>50</v>
      </c>
      <c r="L1594" t="s">
        <v>2790</v>
      </c>
      <c r="Q1594" t="s">
        <v>2890</v>
      </c>
      <c r="R1594" t="s">
        <v>33</v>
      </c>
      <c r="S1594">
        <v>2022</v>
      </c>
      <c r="Y1594">
        <v>3926</v>
      </c>
    </row>
    <row r="1595" spans="1:25" x14ac:dyDescent="0.3">
      <c r="A1595" t="s">
        <v>30</v>
      </c>
      <c r="B1595" t="s">
        <v>1860</v>
      </c>
      <c r="C1595" t="s">
        <v>1861</v>
      </c>
      <c r="D1595" t="s">
        <v>1879</v>
      </c>
      <c r="E1595" t="s">
        <v>50</v>
      </c>
      <c r="L1595" t="s">
        <v>2790</v>
      </c>
      <c r="Q1595" t="s">
        <v>2890</v>
      </c>
      <c r="R1595" t="s">
        <v>33</v>
      </c>
      <c r="S1595">
        <v>2022</v>
      </c>
      <c r="Y1595">
        <v>3927</v>
      </c>
    </row>
    <row r="1596" spans="1:25" x14ac:dyDescent="0.3">
      <c r="A1596" t="s">
        <v>30</v>
      </c>
      <c r="B1596" t="s">
        <v>1860</v>
      </c>
      <c r="C1596" t="s">
        <v>1861</v>
      </c>
      <c r="D1596" t="s">
        <v>1880</v>
      </c>
      <c r="E1596" t="s">
        <v>50</v>
      </c>
      <c r="L1596" t="s">
        <v>2790</v>
      </c>
      <c r="Q1596" t="s">
        <v>2890</v>
      </c>
      <c r="R1596" t="s">
        <v>33</v>
      </c>
      <c r="S1596">
        <v>2022</v>
      </c>
      <c r="Y1596">
        <v>3928</v>
      </c>
    </row>
    <row r="1597" spans="1:25" x14ac:dyDescent="0.3">
      <c r="A1597" s="2" t="s">
        <v>30</v>
      </c>
      <c r="B1597" s="2" t="s">
        <v>1881</v>
      </c>
      <c r="C1597" s="2"/>
      <c r="D1597" s="2"/>
      <c r="E1597" s="2" t="s">
        <v>31</v>
      </c>
      <c r="F1597" s="2" t="s">
        <v>1881</v>
      </c>
      <c r="G1597" s="2"/>
      <c r="H1597" s="2"/>
      <c r="I1597" s="2" t="s">
        <v>1740</v>
      </c>
      <c r="J1597" s="2"/>
      <c r="K1597" s="2"/>
      <c r="L1597" s="2" t="s">
        <v>2790</v>
      </c>
      <c r="M1597" s="2"/>
      <c r="N1597" s="2"/>
      <c r="O1597" s="2"/>
      <c r="P1597" s="2"/>
      <c r="Q1597" s="2" t="s">
        <v>2890</v>
      </c>
      <c r="R1597" s="2" t="s">
        <v>33</v>
      </c>
      <c r="S1597" s="2">
        <v>2022</v>
      </c>
      <c r="T1597" s="2"/>
      <c r="U1597" s="2" t="s">
        <v>1881</v>
      </c>
      <c r="V1597" s="2" t="s">
        <v>2586</v>
      </c>
      <c r="W1597" s="2"/>
      <c r="X1597" s="2"/>
      <c r="Y1597" s="2">
        <v>3929</v>
      </c>
    </row>
    <row r="1598" spans="1:25" x14ac:dyDescent="0.3">
      <c r="A1598" t="s">
        <v>30</v>
      </c>
      <c r="B1598" t="s">
        <v>1881</v>
      </c>
      <c r="C1598" t="s">
        <v>1882</v>
      </c>
      <c r="D1598"/>
      <c r="E1598" t="s">
        <v>34</v>
      </c>
      <c r="F1598" t="s">
        <v>1884</v>
      </c>
      <c r="G1598" t="s">
        <v>48</v>
      </c>
      <c r="H1598" t="s">
        <v>1883</v>
      </c>
      <c r="I1598" t="s">
        <v>36</v>
      </c>
      <c r="J1598" t="s">
        <v>42</v>
      </c>
      <c r="K1598" t="s">
        <v>38</v>
      </c>
      <c r="L1598" t="s">
        <v>2790</v>
      </c>
      <c r="Q1598" t="s">
        <v>2890</v>
      </c>
      <c r="R1598" t="s">
        <v>33</v>
      </c>
      <c r="S1598">
        <v>2022</v>
      </c>
      <c r="U1598" t="s">
        <v>1885</v>
      </c>
      <c r="Y1598">
        <v>3930</v>
      </c>
    </row>
    <row r="1599" spans="1:25" x14ac:dyDescent="0.3">
      <c r="A1599" t="s">
        <v>30</v>
      </c>
      <c r="B1599" t="s">
        <v>1881</v>
      </c>
      <c r="C1599" t="s">
        <v>1882</v>
      </c>
      <c r="D1599" t="s">
        <v>69</v>
      </c>
      <c r="E1599" t="s">
        <v>50</v>
      </c>
      <c r="L1599" t="s">
        <v>2790</v>
      </c>
      <c r="Q1599" t="s">
        <v>2890</v>
      </c>
      <c r="R1599" t="s">
        <v>33</v>
      </c>
      <c r="S1599">
        <v>2022</v>
      </c>
      <c r="Y1599">
        <v>3931</v>
      </c>
    </row>
    <row r="1600" spans="1:25" x14ac:dyDescent="0.3">
      <c r="A1600" t="s">
        <v>30</v>
      </c>
      <c r="B1600" t="s">
        <v>1881</v>
      </c>
      <c r="C1600" t="s">
        <v>1882</v>
      </c>
      <c r="D1600" t="s">
        <v>990</v>
      </c>
      <c r="E1600" t="s">
        <v>50</v>
      </c>
      <c r="L1600" t="s">
        <v>2790</v>
      </c>
      <c r="Q1600" t="s">
        <v>2890</v>
      </c>
      <c r="R1600" t="s">
        <v>33</v>
      </c>
      <c r="S1600">
        <v>2022</v>
      </c>
      <c r="Y1600">
        <v>3932</v>
      </c>
    </row>
    <row r="1601" spans="1:25" x14ac:dyDescent="0.3">
      <c r="A1601" t="s">
        <v>30</v>
      </c>
      <c r="B1601" t="s">
        <v>1881</v>
      </c>
      <c r="C1601" t="s">
        <v>1882</v>
      </c>
      <c r="D1601" t="s">
        <v>1886</v>
      </c>
      <c r="E1601" t="s">
        <v>50</v>
      </c>
      <c r="L1601" t="s">
        <v>2790</v>
      </c>
      <c r="Q1601" t="s">
        <v>2890</v>
      </c>
      <c r="R1601" t="s">
        <v>33</v>
      </c>
      <c r="S1601">
        <v>2022</v>
      </c>
      <c r="Y1601">
        <v>3933</v>
      </c>
    </row>
    <row r="1602" spans="1:25" s="2" customFormat="1" x14ac:dyDescent="0.3">
      <c r="A1602" t="s">
        <v>30</v>
      </c>
      <c r="B1602" t="s">
        <v>1881</v>
      </c>
      <c r="C1602" t="s">
        <v>1882</v>
      </c>
      <c r="D1602" t="s">
        <v>1887</v>
      </c>
      <c r="E1602" t="s">
        <v>50</v>
      </c>
      <c r="F1602"/>
      <c r="G1602"/>
      <c r="H1602"/>
      <c r="I1602"/>
      <c r="J1602"/>
      <c r="K1602"/>
      <c r="L1602" t="s">
        <v>2790</v>
      </c>
      <c r="M1602"/>
      <c r="N1602"/>
      <c r="O1602"/>
      <c r="P1602"/>
      <c r="Q1602" t="s">
        <v>2890</v>
      </c>
      <c r="R1602" t="s">
        <v>33</v>
      </c>
      <c r="S1602">
        <v>2022</v>
      </c>
      <c r="T1602"/>
      <c r="U1602"/>
      <c r="V1602"/>
      <c r="W1602"/>
      <c r="X1602"/>
      <c r="Y1602">
        <v>3934</v>
      </c>
    </row>
    <row r="1603" spans="1:25" x14ac:dyDescent="0.3">
      <c r="A1603" t="s">
        <v>30</v>
      </c>
      <c r="B1603" t="s">
        <v>1881</v>
      </c>
      <c r="C1603" t="s">
        <v>1882</v>
      </c>
      <c r="D1603" t="s">
        <v>1888</v>
      </c>
      <c r="E1603" t="s">
        <v>50</v>
      </c>
      <c r="L1603" t="s">
        <v>2790</v>
      </c>
      <c r="Q1603" t="s">
        <v>2890</v>
      </c>
      <c r="R1603" t="s">
        <v>33</v>
      </c>
      <c r="S1603">
        <v>2022</v>
      </c>
      <c r="Y1603">
        <v>3935</v>
      </c>
    </row>
    <row r="1604" spans="1:25" x14ac:dyDescent="0.3">
      <c r="A1604" t="s">
        <v>30</v>
      </c>
      <c r="B1604" t="s">
        <v>1881</v>
      </c>
      <c r="C1604" t="s">
        <v>1882</v>
      </c>
      <c r="D1604" t="s">
        <v>1889</v>
      </c>
      <c r="E1604" t="s">
        <v>50</v>
      </c>
      <c r="L1604" t="s">
        <v>2790</v>
      </c>
      <c r="Q1604" t="s">
        <v>2890</v>
      </c>
      <c r="R1604" t="s">
        <v>33</v>
      </c>
      <c r="S1604">
        <v>2022</v>
      </c>
      <c r="Y1604">
        <v>3936</v>
      </c>
    </row>
    <row r="1605" spans="1:25" x14ac:dyDescent="0.3">
      <c r="A1605" t="s">
        <v>30</v>
      </c>
      <c r="B1605" t="s">
        <v>1881</v>
      </c>
      <c r="C1605" t="s">
        <v>1890</v>
      </c>
      <c r="D1605"/>
      <c r="E1605" t="s">
        <v>34</v>
      </c>
      <c r="F1605" t="s">
        <v>1892</v>
      </c>
      <c r="G1605" t="s">
        <v>48</v>
      </c>
      <c r="H1605" t="s">
        <v>1891</v>
      </c>
      <c r="I1605" t="s">
        <v>36</v>
      </c>
      <c r="J1605" t="s">
        <v>42</v>
      </c>
      <c r="K1605" t="s">
        <v>38</v>
      </c>
      <c r="L1605" t="s">
        <v>2790</v>
      </c>
      <c r="Q1605" t="s">
        <v>2890</v>
      </c>
      <c r="R1605" t="s">
        <v>33</v>
      </c>
      <c r="S1605">
        <v>2022</v>
      </c>
      <c r="U1605" t="s">
        <v>1893</v>
      </c>
      <c r="Y1605">
        <v>3937</v>
      </c>
    </row>
    <row r="1606" spans="1:25" x14ac:dyDescent="0.3">
      <c r="A1606" t="s">
        <v>30</v>
      </c>
      <c r="B1606" t="s">
        <v>1881</v>
      </c>
      <c r="C1606" t="s">
        <v>1890</v>
      </c>
      <c r="D1606" t="s">
        <v>69</v>
      </c>
      <c r="E1606" t="s">
        <v>50</v>
      </c>
      <c r="L1606" t="s">
        <v>2790</v>
      </c>
      <c r="Q1606" t="s">
        <v>2890</v>
      </c>
      <c r="R1606" t="s">
        <v>33</v>
      </c>
      <c r="S1606">
        <v>2022</v>
      </c>
      <c r="Y1606">
        <v>3938</v>
      </c>
    </row>
    <row r="1607" spans="1:25" x14ac:dyDescent="0.3">
      <c r="A1607" t="s">
        <v>30</v>
      </c>
      <c r="B1607" t="s">
        <v>1881</v>
      </c>
      <c r="C1607" t="s">
        <v>1890</v>
      </c>
      <c r="D1607" t="s">
        <v>990</v>
      </c>
      <c r="E1607" t="s">
        <v>50</v>
      </c>
      <c r="L1607" t="s">
        <v>2790</v>
      </c>
      <c r="Q1607" t="s">
        <v>2890</v>
      </c>
      <c r="R1607" t="s">
        <v>33</v>
      </c>
      <c r="S1607">
        <v>2022</v>
      </c>
      <c r="Y1607">
        <v>3939</v>
      </c>
    </row>
    <row r="1608" spans="1:25" x14ac:dyDescent="0.3">
      <c r="A1608" t="s">
        <v>30</v>
      </c>
      <c r="B1608" t="s">
        <v>1881</v>
      </c>
      <c r="C1608" t="s">
        <v>1890</v>
      </c>
      <c r="D1608" t="s">
        <v>1894</v>
      </c>
      <c r="E1608" t="s">
        <v>50</v>
      </c>
      <c r="L1608" t="s">
        <v>2790</v>
      </c>
      <c r="Q1608" t="s">
        <v>2890</v>
      </c>
      <c r="R1608" t="s">
        <v>33</v>
      </c>
      <c r="S1608">
        <v>2022</v>
      </c>
      <c r="Y1608">
        <v>3940</v>
      </c>
    </row>
    <row r="1609" spans="1:25" x14ac:dyDescent="0.3">
      <c r="A1609" t="s">
        <v>30</v>
      </c>
      <c r="B1609" t="s">
        <v>1881</v>
      </c>
      <c r="C1609" t="s">
        <v>1890</v>
      </c>
      <c r="D1609" t="s">
        <v>1895</v>
      </c>
      <c r="E1609" t="s">
        <v>50</v>
      </c>
      <c r="L1609" t="s">
        <v>2790</v>
      </c>
      <c r="Q1609" t="s">
        <v>2890</v>
      </c>
      <c r="R1609" t="s">
        <v>33</v>
      </c>
      <c r="S1609">
        <v>2022</v>
      </c>
      <c r="Y1609">
        <v>3941</v>
      </c>
    </row>
    <row r="1610" spans="1:25" x14ac:dyDescent="0.3">
      <c r="A1610" t="s">
        <v>30</v>
      </c>
      <c r="B1610" t="s">
        <v>1881</v>
      </c>
      <c r="C1610" t="s">
        <v>1890</v>
      </c>
      <c r="D1610" t="s">
        <v>1896</v>
      </c>
      <c r="E1610" t="s">
        <v>50</v>
      </c>
      <c r="L1610" t="s">
        <v>2790</v>
      </c>
      <c r="Q1610" t="s">
        <v>2890</v>
      </c>
      <c r="R1610" t="s">
        <v>33</v>
      </c>
      <c r="S1610">
        <v>2022</v>
      </c>
      <c r="Y1610">
        <v>3942</v>
      </c>
    </row>
    <row r="1611" spans="1:25" x14ac:dyDescent="0.3">
      <c r="A1611" t="s">
        <v>30</v>
      </c>
      <c r="B1611" t="s">
        <v>1881</v>
      </c>
      <c r="C1611" t="s">
        <v>1897</v>
      </c>
      <c r="D1611"/>
      <c r="E1611" t="s">
        <v>34</v>
      </c>
      <c r="F1611" t="s">
        <v>1899</v>
      </c>
      <c r="G1611" t="s">
        <v>48</v>
      </c>
      <c r="H1611" t="s">
        <v>1898</v>
      </c>
      <c r="I1611" t="s">
        <v>36</v>
      </c>
      <c r="J1611" t="s">
        <v>42</v>
      </c>
      <c r="K1611" t="s">
        <v>38</v>
      </c>
      <c r="L1611" t="s">
        <v>2790</v>
      </c>
      <c r="Q1611" t="s">
        <v>2890</v>
      </c>
      <c r="R1611" t="s">
        <v>33</v>
      </c>
      <c r="S1611">
        <v>2022</v>
      </c>
      <c r="U1611" t="s">
        <v>1900</v>
      </c>
      <c r="Y1611">
        <v>3943</v>
      </c>
    </row>
    <row r="1612" spans="1:25" x14ac:dyDescent="0.3">
      <c r="A1612" t="s">
        <v>30</v>
      </c>
      <c r="B1612" t="s">
        <v>1881</v>
      </c>
      <c r="C1612" t="s">
        <v>1897</v>
      </c>
      <c r="D1612" t="s">
        <v>69</v>
      </c>
      <c r="E1612" t="s">
        <v>50</v>
      </c>
      <c r="L1612" t="s">
        <v>2790</v>
      </c>
      <c r="Q1612" t="s">
        <v>2890</v>
      </c>
      <c r="R1612" t="s">
        <v>33</v>
      </c>
      <c r="S1612">
        <v>2022</v>
      </c>
      <c r="Y1612">
        <v>3944</v>
      </c>
    </row>
    <row r="1613" spans="1:25" x14ac:dyDescent="0.3">
      <c r="A1613" t="s">
        <v>30</v>
      </c>
      <c r="B1613" t="s">
        <v>1881</v>
      </c>
      <c r="C1613" t="s">
        <v>1897</v>
      </c>
      <c r="D1613" t="s">
        <v>990</v>
      </c>
      <c r="E1613" t="s">
        <v>50</v>
      </c>
      <c r="L1613" t="s">
        <v>2790</v>
      </c>
      <c r="Q1613" t="s">
        <v>2890</v>
      </c>
      <c r="R1613" t="s">
        <v>33</v>
      </c>
      <c r="S1613">
        <v>2022</v>
      </c>
      <c r="Y1613">
        <v>3945</v>
      </c>
    </row>
    <row r="1614" spans="1:25" x14ac:dyDescent="0.3">
      <c r="A1614" t="s">
        <v>30</v>
      </c>
      <c r="B1614" t="s">
        <v>1881</v>
      </c>
      <c r="C1614" t="s">
        <v>1897</v>
      </c>
      <c r="D1614" t="s">
        <v>1901</v>
      </c>
      <c r="E1614" t="s">
        <v>50</v>
      </c>
      <c r="L1614" t="s">
        <v>2790</v>
      </c>
      <c r="Q1614" t="s">
        <v>2890</v>
      </c>
      <c r="R1614" t="s">
        <v>33</v>
      </c>
      <c r="S1614">
        <v>2022</v>
      </c>
      <c r="Y1614">
        <v>3946</v>
      </c>
    </row>
    <row r="1615" spans="1:25" x14ac:dyDescent="0.3">
      <c r="A1615" t="s">
        <v>30</v>
      </c>
      <c r="B1615" t="s">
        <v>1881</v>
      </c>
      <c r="C1615" t="s">
        <v>1897</v>
      </c>
      <c r="D1615" t="s">
        <v>1902</v>
      </c>
      <c r="E1615" t="s">
        <v>50</v>
      </c>
      <c r="L1615" t="s">
        <v>2790</v>
      </c>
      <c r="Q1615" t="s">
        <v>2890</v>
      </c>
      <c r="R1615" t="s">
        <v>33</v>
      </c>
      <c r="S1615">
        <v>2022</v>
      </c>
      <c r="Y1615">
        <v>3947</v>
      </c>
    </row>
    <row r="1616" spans="1:25" x14ac:dyDescent="0.3">
      <c r="A1616" t="s">
        <v>30</v>
      </c>
      <c r="B1616" t="s">
        <v>1881</v>
      </c>
      <c r="C1616" t="s">
        <v>1897</v>
      </c>
      <c r="D1616" t="s">
        <v>1903</v>
      </c>
      <c r="E1616" t="s">
        <v>50</v>
      </c>
      <c r="L1616" t="s">
        <v>2790</v>
      </c>
      <c r="Q1616" t="s">
        <v>2890</v>
      </c>
      <c r="R1616" t="s">
        <v>33</v>
      </c>
      <c r="S1616">
        <v>2022</v>
      </c>
      <c r="Y1616">
        <v>3948</v>
      </c>
    </row>
    <row r="1617" spans="1:25" x14ac:dyDescent="0.3">
      <c r="A1617" t="s">
        <v>30</v>
      </c>
      <c r="B1617" t="s">
        <v>1881</v>
      </c>
      <c r="C1617" t="s">
        <v>1897</v>
      </c>
      <c r="D1617" t="s">
        <v>1904</v>
      </c>
      <c r="E1617" t="s">
        <v>50</v>
      </c>
      <c r="L1617" t="s">
        <v>2790</v>
      </c>
      <c r="Q1617" t="s">
        <v>2890</v>
      </c>
      <c r="R1617" t="s">
        <v>33</v>
      </c>
      <c r="S1617">
        <v>2022</v>
      </c>
      <c r="Y1617">
        <v>3949</v>
      </c>
    </row>
    <row r="1618" spans="1:25" x14ac:dyDescent="0.3">
      <c r="A1618" t="s">
        <v>30</v>
      </c>
      <c r="B1618" t="s">
        <v>1881</v>
      </c>
      <c r="C1618" t="s">
        <v>1897</v>
      </c>
      <c r="D1618" t="s">
        <v>1905</v>
      </c>
      <c r="E1618" t="s">
        <v>50</v>
      </c>
      <c r="L1618" t="s">
        <v>2790</v>
      </c>
      <c r="Q1618" t="s">
        <v>2890</v>
      </c>
      <c r="R1618" t="s">
        <v>33</v>
      </c>
      <c r="S1618">
        <v>2022</v>
      </c>
      <c r="Y1618">
        <v>3950</v>
      </c>
    </row>
    <row r="1619" spans="1:25" x14ac:dyDescent="0.3">
      <c r="A1619" t="s">
        <v>30</v>
      </c>
      <c r="B1619" t="s">
        <v>1881</v>
      </c>
      <c r="C1619" t="s">
        <v>1897</v>
      </c>
      <c r="D1619" t="s">
        <v>1906</v>
      </c>
      <c r="E1619" t="s">
        <v>50</v>
      </c>
      <c r="L1619" t="s">
        <v>2790</v>
      </c>
      <c r="Q1619" t="s">
        <v>2890</v>
      </c>
      <c r="R1619" t="s">
        <v>33</v>
      </c>
      <c r="S1619">
        <v>2022</v>
      </c>
      <c r="Y1619">
        <v>3951</v>
      </c>
    </row>
    <row r="1620" spans="1:25" x14ac:dyDescent="0.3">
      <c r="A1620" t="s">
        <v>30</v>
      </c>
      <c r="B1620" t="s">
        <v>1881</v>
      </c>
      <c r="C1620" t="s">
        <v>1897</v>
      </c>
      <c r="D1620" t="s">
        <v>1907</v>
      </c>
      <c r="E1620" t="s">
        <v>50</v>
      </c>
      <c r="L1620" t="s">
        <v>2790</v>
      </c>
      <c r="Q1620" t="s">
        <v>2890</v>
      </c>
      <c r="R1620" t="s">
        <v>33</v>
      </c>
      <c r="S1620">
        <v>2022</v>
      </c>
      <c r="Y1620">
        <v>3952</v>
      </c>
    </row>
    <row r="1621" spans="1:25" x14ac:dyDescent="0.3">
      <c r="A1621" t="s">
        <v>30</v>
      </c>
      <c r="B1621" t="s">
        <v>1881</v>
      </c>
      <c r="C1621" t="s">
        <v>1897</v>
      </c>
      <c r="D1621" t="s">
        <v>1908</v>
      </c>
      <c r="E1621" t="s">
        <v>50</v>
      </c>
      <c r="L1621" t="s">
        <v>2790</v>
      </c>
      <c r="Q1621" t="s">
        <v>2890</v>
      </c>
      <c r="R1621" t="s">
        <v>33</v>
      </c>
      <c r="S1621">
        <v>2022</v>
      </c>
      <c r="Y1621">
        <v>3953</v>
      </c>
    </row>
    <row r="1622" spans="1:25" x14ac:dyDescent="0.3">
      <c r="A1622" t="s">
        <v>30</v>
      </c>
      <c r="B1622" t="s">
        <v>1881</v>
      </c>
      <c r="C1622" t="s">
        <v>1897</v>
      </c>
      <c r="D1622" t="s">
        <v>1909</v>
      </c>
      <c r="E1622" t="s">
        <v>50</v>
      </c>
      <c r="L1622" t="s">
        <v>2790</v>
      </c>
      <c r="Q1622" t="s">
        <v>2890</v>
      </c>
      <c r="R1622" t="s">
        <v>33</v>
      </c>
      <c r="S1622">
        <v>2022</v>
      </c>
      <c r="Y1622">
        <v>3954</v>
      </c>
    </row>
    <row r="1623" spans="1:25" x14ac:dyDescent="0.3">
      <c r="A1623" s="2" t="s">
        <v>30</v>
      </c>
      <c r="B1623" s="2" t="s">
        <v>1910</v>
      </c>
      <c r="C1623" s="2"/>
      <c r="D1623" s="2"/>
      <c r="E1623" s="2" t="s">
        <v>31</v>
      </c>
      <c r="F1623" s="2" t="s">
        <v>1910</v>
      </c>
      <c r="G1623" s="2"/>
      <c r="H1623" s="2"/>
      <c r="I1623" s="2" t="s">
        <v>1740</v>
      </c>
      <c r="J1623" s="2"/>
      <c r="K1623" s="2"/>
      <c r="L1623" s="2" t="s">
        <v>2790</v>
      </c>
      <c r="M1623" s="2"/>
      <c r="N1623" s="2"/>
      <c r="O1623" s="2"/>
      <c r="P1623" s="2"/>
      <c r="Q1623" s="2" t="s">
        <v>2890</v>
      </c>
      <c r="R1623" s="2" t="s">
        <v>33</v>
      </c>
      <c r="S1623" s="2">
        <v>2022</v>
      </c>
      <c r="T1623" s="2"/>
      <c r="U1623" s="2" t="s">
        <v>1910</v>
      </c>
      <c r="V1623" s="2" t="s">
        <v>2586</v>
      </c>
      <c r="W1623" s="2"/>
      <c r="X1623" s="2"/>
      <c r="Y1623" s="2">
        <v>3955</v>
      </c>
    </row>
    <row r="1624" spans="1:25" x14ac:dyDescent="0.3">
      <c r="A1624" t="s">
        <v>30</v>
      </c>
      <c r="B1624" t="s">
        <v>1910</v>
      </c>
      <c r="C1624" t="s">
        <v>1911</v>
      </c>
      <c r="D1624"/>
      <c r="E1624" t="s">
        <v>34</v>
      </c>
      <c r="F1624" t="s">
        <v>1913</v>
      </c>
      <c r="G1624" t="s">
        <v>48</v>
      </c>
      <c r="H1624" t="s">
        <v>1912</v>
      </c>
      <c r="I1624" t="s">
        <v>36</v>
      </c>
      <c r="J1624" t="s">
        <v>42</v>
      </c>
      <c r="K1624" t="s">
        <v>38</v>
      </c>
      <c r="L1624" t="s">
        <v>2790</v>
      </c>
      <c r="Q1624" t="s">
        <v>2890</v>
      </c>
      <c r="R1624" t="s">
        <v>33</v>
      </c>
      <c r="S1624">
        <v>2022</v>
      </c>
      <c r="U1624" t="s">
        <v>1914</v>
      </c>
      <c r="Y1624">
        <v>3956</v>
      </c>
    </row>
    <row r="1625" spans="1:25" x14ac:dyDescent="0.3">
      <c r="A1625" t="s">
        <v>30</v>
      </c>
      <c r="B1625" t="s">
        <v>1910</v>
      </c>
      <c r="C1625" t="s">
        <v>1911</v>
      </c>
      <c r="D1625" t="s">
        <v>69</v>
      </c>
      <c r="E1625" t="s">
        <v>50</v>
      </c>
      <c r="L1625" t="s">
        <v>2790</v>
      </c>
      <c r="Q1625" t="s">
        <v>2890</v>
      </c>
      <c r="R1625" t="s">
        <v>33</v>
      </c>
      <c r="S1625">
        <v>2022</v>
      </c>
      <c r="Y1625">
        <v>3957</v>
      </c>
    </row>
    <row r="1626" spans="1:25" x14ac:dyDescent="0.3">
      <c r="A1626" t="s">
        <v>30</v>
      </c>
      <c r="B1626" t="s">
        <v>1910</v>
      </c>
      <c r="C1626" t="s">
        <v>1911</v>
      </c>
      <c r="D1626" t="s">
        <v>990</v>
      </c>
      <c r="E1626" t="s">
        <v>50</v>
      </c>
      <c r="L1626" t="s">
        <v>2790</v>
      </c>
      <c r="Q1626" t="s">
        <v>2890</v>
      </c>
      <c r="R1626" t="s">
        <v>33</v>
      </c>
      <c r="S1626">
        <v>2022</v>
      </c>
      <c r="Y1626">
        <v>3958</v>
      </c>
    </row>
    <row r="1627" spans="1:25" x14ac:dyDescent="0.3">
      <c r="A1627" t="s">
        <v>30</v>
      </c>
      <c r="B1627" t="s">
        <v>1910</v>
      </c>
      <c r="C1627" t="s">
        <v>1911</v>
      </c>
      <c r="D1627" t="s">
        <v>1915</v>
      </c>
      <c r="E1627" t="s">
        <v>50</v>
      </c>
      <c r="L1627" t="s">
        <v>2790</v>
      </c>
      <c r="Q1627" t="s">
        <v>2890</v>
      </c>
      <c r="R1627" t="s">
        <v>33</v>
      </c>
      <c r="S1627">
        <v>2022</v>
      </c>
      <c r="Y1627">
        <v>3959</v>
      </c>
    </row>
    <row r="1628" spans="1:25" x14ac:dyDescent="0.3">
      <c r="A1628" t="s">
        <v>30</v>
      </c>
      <c r="B1628" t="s">
        <v>1910</v>
      </c>
      <c r="C1628" t="s">
        <v>1911</v>
      </c>
      <c r="D1628" t="s">
        <v>1916</v>
      </c>
      <c r="E1628" t="s">
        <v>50</v>
      </c>
      <c r="L1628" t="s">
        <v>2790</v>
      </c>
      <c r="Q1628" t="s">
        <v>2890</v>
      </c>
      <c r="R1628" t="s">
        <v>33</v>
      </c>
      <c r="S1628">
        <v>2022</v>
      </c>
      <c r="Y1628">
        <v>3960</v>
      </c>
    </row>
    <row r="1629" spans="1:25" x14ac:dyDescent="0.3">
      <c r="A1629" t="s">
        <v>30</v>
      </c>
      <c r="B1629" t="s">
        <v>1910</v>
      </c>
      <c r="C1629" t="s">
        <v>1911</v>
      </c>
      <c r="D1629" t="s">
        <v>1917</v>
      </c>
      <c r="E1629" t="s">
        <v>50</v>
      </c>
      <c r="L1629" t="s">
        <v>2790</v>
      </c>
      <c r="Q1629" t="s">
        <v>2890</v>
      </c>
      <c r="R1629" t="s">
        <v>33</v>
      </c>
      <c r="S1629">
        <v>2022</v>
      </c>
      <c r="Y1629">
        <v>3961</v>
      </c>
    </row>
    <row r="1630" spans="1:25" x14ac:dyDescent="0.3">
      <c r="A1630" t="s">
        <v>30</v>
      </c>
      <c r="B1630" t="s">
        <v>1910</v>
      </c>
      <c r="C1630" t="s">
        <v>1911</v>
      </c>
      <c r="D1630" t="s">
        <v>1918</v>
      </c>
      <c r="E1630" t="s">
        <v>50</v>
      </c>
      <c r="L1630" t="s">
        <v>2790</v>
      </c>
      <c r="Q1630" t="s">
        <v>2890</v>
      </c>
      <c r="R1630" t="s">
        <v>33</v>
      </c>
      <c r="S1630">
        <v>2022</v>
      </c>
      <c r="Y1630">
        <v>3962</v>
      </c>
    </row>
    <row r="1631" spans="1:25" x14ac:dyDescent="0.3">
      <c r="A1631" t="s">
        <v>30</v>
      </c>
      <c r="B1631" t="s">
        <v>1910</v>
      </c>
      <c r="C1631" t="s">
        <v>1911</v>
      </c>
      <c r="D1631" t="s">
        <v>1919</v>
      </c>
      <c r="E1631" t="s">
        <v>50</v>
      </c>
      <c r="L1631" t="s">
        <v>2790</v>
      </c>
      <c r="Q1631" t="s">
        <v>2890</v>
      </c>
      <c r="R1631" t="s">
        <v>33</v>
      </c>
      <c r="S1631">
        <v>2022</v>
      </c>
      <c r="Y1631">
        <v>3963</v>
      </c>
    </row>
    <row r="1632" spans="1:25" x14ac:dyDescent="0.3">
      <c r="A1632" t="s">
        <v>30</v>
      </c>
      <c r="B1632" t="s">
        <v>1910</v>
      </c>
      <c r="C1632" t="s">
        <v>1911</v>
      </c>
      <c r="D1632" t="s">
        <v>1920</v>
      </c>
      <c r="E1632" t="s">
        <v>50</v>
      </c>
      <c r="L1632" t="s">
        <v>2790</v>
      </c>
      <c r="Q1632" t="s">
        <v>2890</v>
      </c>
      <c r="R1632" t="s">
        <v>33</v>
      </c>
      <c r="S1632">
        <v>2022</v>
      </c>
      <c r="Y1632">
        <v>3964</v>
      </c>
    </row>
    <row r="1633" spans="1:25" x14ac:dyDescent="0.3">
      <c r="A1633" t="s">
        <v>30</v>
      </c>
      <c r="B1633" t="s">
        <v>1910</v>
      </c>
      <c r="C1633" t="s">
        <v>1911</v>
      </c>
      <c r="D1633" t="s">
        <v>1921</v>
      </c>
      <c r="E1633" t="s">
        <v>50</v>
      </c>
      <c r="L1633" t="s">
        <v>2790</v>
      </c>
      <c r="Q1633" t="s">
        <v>2890</v>
      </c>
      <c r="R1633" t="s">
        <v>33</v>
      </c>
      <c r="S1633">
        <v>2022</v>
      </c>
      <c r="Y1633">
        <v>3965</v>
      </c>
    </row>
    <row r="1634" spans="1:25" x14ac:dyDescent="0.3">
      <c r="A1634" s="2" t="s">
        <v>30</v>
      </c>
      <c r="B1634" s="2" t="s">
        <v>1922</v>
      </c>
      <c r="C1634" s="2"/>
      <c r="D1634" s="2"/>
      <c r="E1634" s="2" t="s">
        <v>31</v>
      </c>
      <c r="F1634" s="2" t="s">
        <v>1922</v>
      </c>
      <c r="G1634" s="2"/>
      <c r="H1634" s="2"/>
      <c r="I1634" s="2" t="s">
        <v>1740</v>
      </c>
      <c r="J1634" s="2"/>
      <c r="K1634" s="2"/>
      <c r="L1634" s="2" t="s">
        <v>2790</v>
      </c>
      <c r="M1634" s="2"/>
      <c r="N1634" s="2"/>
      <c r="O1634" s="2"/>
      <c r="P1634" s="2"/>
      <c r="Q1634" s="2" t="s">
        <v>2890</v>
      </c>
      <c r="R1634" s="2" t="s">
        <v>33</v>
      </c>
      <c r="S1634" s="2">
        <v>2022</v>
      </c>
      <c r="T1634" s="2"/>
      <c r="U1634" s="2" t="s">
        <v>1922</v>
      </c>
      <c r="V1634" s="2" t="s">
        <v>2586</v>
      </c>
      <c r="W1634" s="2"/>
      <c r="X1634" s="2"/>
      <c r="Y1634" s="2">
        <v>3966</v>
      </c>
    </row>
    <row r="1635" spans="1:25" x14ac:dyDescent="0.3">
      <c r="A1635" t="s">
        <v>30</v>
      </c>
      <c r="B1635" t="s">
        <v>1922</v>
      </c>
      <c r="C1635" t="s">
        <v>1923</v>
      </c>
      <c r="D1635"/>
      <c r="E1635" t="s">
        <v>34</v>
      </c>
      <c r="F1635" t="s">
        <v>1925</v>
      </c>
      <c r="G1635" t="s">
        <v>48</v>
      </c>
      <c r="H1635" t="s">
        <v>1924</v>
      </c>
      <c r="I1635" t="s">
        <v>36</v>
      </c>
      <c r="J1635" t="s">
        <v>42</v>
      </c>
      <c r="K1635" t="s">
        <v>38</v>
      </c>
      <c r="L1635" t="s">
        <v>2790</v>
      </c>
      <c r="Q1635" t="s">
        <v>2890</v>
      </c>
      <c r="R1635" t="s">
        <v>33</v>
      </c>
      <c r="S1635">
        <v>2022</v>
      </c>
      <c r="U1635" t="s">
        <v>1926</v>
      </c>
      <c r="Y1635">
        <v>3967</v>
      </c>
    </row>
    <row r="1636" spans="1:25" x14ac:dyDescent="0.3">
      <c r="A1636" t="s">
        <v>30</v>
      </c>
      <c r="B1636" t="s">
        <v>1922</v>
      </c>
      <c r="C1636" t="s">
        <v>1923</v>
      </c>
      <c r="D1636" t="s">
        <v>69</v>
      </c>
      <c r="E1636" t="s">
        <v>50</v>
      </c>
      <c r="L1636" t="s">
        <v>2790</v>
      </c>
      <c r="Q1636" t="s">
        <v>2890</v>
      </c>
      <c r="R1636" t="s">
        <v>33</v>
      </c>
      <c r="S1636">
        <v>2022</v>
      </c>
      <c r="Y1636">
        <v>3968</v>
      </c>
    </row>
    <row r="1637" spans="1:25" x14ac:dyDescent="0.3">
      <c r="A1637" t="s">
        <v>30</v>
      </c>
      <c r="B1637" t="s">
        <v>1922</v>
      </c>
      <c r="C1637" t="s">
        <v>1923</v>
      </c>
      <c r="D1637" t="s">
        <v>990</v>
      </c>
      <c r="E1637" t="s">
        <v>50</v>
      </c>
      <c r="L1637" t="s">
        <v>2790</v>
      </c>
      <c r="Q1637" t="s">
        <v>2890</v>
      </c>
      <c r="R1637" t="s">
        <v>33</v>
      </c>
      <c r="S1637">
        <v>2022</v>
      </c>
      <c r="Y1637">
        <v>3969</v>
      </c>
    </row>
    <row r="1638" spans="1:25" x14ac:dyDescent="0.3">
      <c r="A1638" t="s">
        <v>30</v>
      </c>
      <c r="B1638" t="s">
        <v>1922</v>
      </c>
      <c r="C1638" t="s">
        <v>1923</v>
      </c>
      <c r="D1638" t="s">
        <v>1927</v>
      </c>
      <c r="E1638" t="s">
        <v>50</v>
      </c>
      <c r="L1638" t="s">
        <v>2790</v>
      </c>
      <c r="Q1638" t="s">
        <v>2890</v>
      </c>
      <c r="R1638" t="s">
        <v>33</v>
      </c>
      <c r="S1638">
        <v>2022</v>
      </c>
      <c r="Y1638">
        <v>3970</v>
      </c>
    </row>
    <row r="1639" spans="1:25" x14ac:dyDescent="0.3">
      <c r="A1639" t="s">
        <v>30</v>
      </c>
      <c r="B1639" t="s">
        <v>1922</v>
      </c>
      <c r="C1639" t="s">
        <v>1923</v>
      </c>
      <c r="D1639" t="s">
        <v>1928</v>
      </c>
      <c r="E1639" t="s">
        <v>50</v>
      </c>
      <c r="L1639" t="s">
        <v>2790</v>
      </c>
      <c r="Q1639" t="s">
        <v>2890</v>
      </c>
      <c r="R1639" t="s">
        <v>33</v>
      </c>
      <c r="S1639">
        <v>2022</v>
      </c>
      <c r="Y1639">
        <v>3971</v>
      </c>
    </row>
    <row r="1640" spans="1:25" x14ac:dyDescent="0.3">
      <c r="A1640" t="s">
        <v>30</v>
      </c>
      <c r="B1640" t="s">
        <v>1922</v>
      </c>
      <c r="C1640" t="s">
        <v>1923</v>
      </c>
      <c r="D1640" t="s">
        <v>1738</v>
      </c>
      <c r="E1640" t="s">
        <v>50</v>
      </c>
      <c r="L1640" t="s">
        <v>2790</v>
      </c>
      <c r="Q1640" t="s">
        <v>2890</v>
      </c>
      <c r="R1640" t="s">
        <v>33</v>
      </c>
      <c r="S1640">
        <v>2022</v>
      </c>
      <c r="Y1640">
        <v>3972</v>
      </c>
    </row>
    <row r="1641" spans="1:25" x14ac:dyDescent="0.3">
      <c r="A1641" s="2" t="s">
        <v>30</v>
      </c>
      <c r="B1641" s="2" t="s">
        <v>1929</v>
      </c>
      <c r="C1641" s="2"/>
      <c r="D1641" s="2"/>
      <c r="E1641" s="2" t="s">
        <v>31</v>
      </c>
      <c r="F1641" s="2" t="s">
        <v>1929</v>
      </c>
      <c r="G1641" s="2"/>
      <c r="H1641" s="2"/>
      <c r="I1641" s="2" t="s">
        <v>1740</v>
      </c>
      <c r="J1641" s="2"/>
      <c r="K1641" s="2"/>
      <c r="L1641" s="2" t="s">
        <v>2790</v>
      </c>
      <c r="M1641" s="2"/>
      <c r="N1641" s="2"/>
      <c r="O1641" s="2"/>
      <c r="P1641" s="2"/>
      <c r="Q1641" s="2" t="s">
        <v>2890</v>
      </c>
      <c r="R1641" s="2" t="s">
        <v>33</v>
      </c>
      <c r="S1641" s="2">
        <v>2022</v>
      </c>
      <c r="T1641" s="2"/>
      <c r="U1641" s="2" t="s">
        <v>1929</v>
      </c>
      <c r="V1641" s="2"/>
      <c r="W1641" s="2"/>
      <c r="X1641" s="2"/>
      <c r="Y1641" s="2">
        <v>3973</v>
      </c>
    </row>
    <row r="1642" spans="1:25" x14ac:dyDescent="0.3">
      <c r="A1642" t="s">
        <v>30</v>
      </c>
      <c r="B1642" t="s">
        <v>1929</v>
      </c>
      <c r="C1642" t="s">
        <v>1930</v>
      </c>
      <c r="D1642"/>
      <c r="E1642" t="s">
        <v>34</v>
      </c>
      <c r="F1642" t="s">
        <v>1932</v>
      </c>
      <c r="G1642" t="s">
        <v>48</v>
      </c>
      <c r="H1642" t="s">
        <v>1931</v>
      </c>
      <c r="I1642" t="s">
        <v>36</v>
      </c>
      <c r="J1642" t="s">
        <v>122</v>
      </c>
      <c r="K1642" t="s">
        <v>38</v>
      </c>
      <c r="L1642" t="s">
        <v>2790</v>
      </c>
      <c r="Q1642" t="s">
        <v>2890</v>
      </c>
      <c r="R1642" t="s">
        <v>33</v>
      </c>
      <c r="S1642">
        <v>2022</v>
      </c>
      <c r="U1642" t="s">
        <v>1933</v>
      </c>
      <c r="Y1642">
        <v>3974</v>
      </c>
    </row>
    <row r="1643" spans="1:25" x14ac:dyDescent="0.3">
      <c r="A1643" t="s">
        <v>30</v>
      </c>
      <c r="B1643" t="s">
        <v>1929</v>
      </c>
      <c r="C1643" t="s">
        <v>1930</v>
      </c>
      <c r="D1643" t="s">
        <v>69</v>
      </c>
      <c r="E1643" t="s">
        <v>50</v>
      </c>
      <c r="L1643" t="s">
        <v>2790</v>
      </c>
      <c r="Q1643" t="s">
        <v>2890</v>
      </c>
      <c r="R1643" t="s">
        <v>33</v>
      </c>
      <c r="S1643">
        <v>2022</v>
      </c>
      <c r="Y1643">
        <v>3975</v>
      </c>
    </row>
    <row r="1644" spans="1:25" x14ac:dyDescent="0.3">
      <c r="A1644" t="s">
        <v>30</v>
      </c>
      <c r="B1644" t="s">
        <v>1929</v>
      </c>
      <c r="C1644" t="s">
        <v>1930</v>
      </c>
      <c r="D1644" t="s">
        <v>990</v>
      </c>
      <c r="E1644" t="s">
        <v>50</v>
      </c>
      <c r="L1644" t="s">
        <v>2790</v>
      </c>
      <c r="Q1644" t="s">
        <v>2890</v>
      </c>
      <c r="R1644" t="s">
        <v>33</v>
      </c>
      <c r="S1644">
        <v>2022</v>
      </c>
      <c r="Y1644">
        <v>3976</v>
      </c>
    </row>
    <row r="1645" spans="1:25" x14ac:dyDescent="0.3">
      <c r="A1645" t="s">
        <v>30</v>
      </c>
      <c r="B1645" t="s">
        <v>1929</v>
      </c>
      <c r="C1645" t="s">
        <v>1930</v>
      </c>
      <c r="D1645" t="s">
        <v>1934</v>
      </c>
      <c r="E1645" t="s">
        <v>50</v>
      </c>
      <c r="L1645" t="s">
        <v>2790</v>
      </c>
      <c r="Q1645" t="s">
        <v>2890</v>
      </c>
      <c r="R1645" t="s">
        <v>33</v>
      </c>
      <c r="S1645">
        <v>2022</v>
      </c>
      <c r="Y1645">
        <v>3977</v>
      </c>
    </row>
    <row r="1646" spans="1:25" x14ac:dyDescent="0.3">
      <c r="A1646" t="s">
        <v>30</v>
      </c>
      <c r="B1646" t="s">
        <v>1929</v>
      </c>
      <c r="C1646" t="s">
        <v>1930</v>
      </c>
      <c r="D1646" t="s">
        <v>1935</v>
      </c>
      <c r="E1646" t="s">
        <v>50</v>
      </c>
      <c r="L1646" t="s">
        <v>2790</v>
      </c>
      <c r="Q1646" t="s">
        <v>2890</v>
      </c>
      <c r="R1646" t="s">
        <v>33</v>
      </c>
      <c r="S1646">
        <v>2022</v>
      </c>
      <c r="Y1646">
        <v>3978</v>
      </c>
    </row>
    <row r="1647" spans="1:25" x14ac:dyDescent="0.3">
      <c r="A1647" t="s">
        <v>30</v>
      </c>
      <c r="B1647" t="s">
        <v>1929</v>
      </c>
      <c r="C1647" t="s">
        <v>1930</v>
      </c>
      <c r="D1647" t="s">
        <v>1936</v>
      </c>
      <c r="E1647" t="s">
        <v>50</v>
      </c>
      <c r="L1647" t="s">
        <v>2790</v>
      </c>
      <c r="Q1647" t="s">
        <v>2890</v>
      </c>
      <c r="R1647" t="s">
        <v>33</v>
      </c>
      <c r="S1647">
        <v>2022</v>
      </c>
      <c r="Y1647">
        <v>3979</v>
      </c>
    </row>
    <row r="1648" spans="1:25" x14ac:dyDescent="0.3">
      <c r="A1648" t="s">
        <v>30</v>
      </c>
      <c r="B1648" t="s">
        <v>1929</v>
      </c>
      <c r="C1648" t="s">
        <v>1930</v>
      </c>
      <c r="D1648" t="s">
        <v>1937</v>
      </c>
      <c r="E1648" t="s">
        <v>50</v>
      </c>
      <c r="L1648" t="s">
        <v>2790</v>
      </c>
      <c r="Q1648" t="s">
        <v>2890</v>
      </c>
      <c r="R1648" t="s">
        <v>33</v>
      </c>
      <c r="S1648">
        <v>2022</v>
      </c>
      <c r="Y1648">
        <v>3980</v>
      </c>
    </row>
    <row r="1649" spans="1:25" x14ac:dyDescent="0.3">
      <c r="A1649" t="s">
        <v>30</v>
      </c>
      <c r="B1649" t="s">
        <v>1929</v>
      </c>
      <c r="C1649" t="s">
        <v>1938</v>
      </c>
      <c r="D1649"/>
      <c r="E1649" t="s">
        <v>34</v>
      </c>
      <c r="F1649" t="s">
        <v>1940</v>
      </c>
      <c r="G1649" t="s">
        <v>48</v>
      </c>
      <c r="H1649" t="s">
        <v>1939</v>
      </c>
      <c r="I1649" t="s">
        <v>36</v>
      </c>
      <c r="J1649" t="s">
        <v>37</v>
      </c>
      <c r="K1649" t="s">
        <v>38</v>
      </c>
      <c r="L1649" t="s">
        <v>2790</v>
      </c>
      <c r="Q1649" t="s">
        <v>2890</v>
      </c>
      <c r="R1649" t="s">
        <v>33</v>
      </c>
      <c r="S1649">
        <v>2022</v>
      </c>
      <c r="U1649" t="s">
        <v>1941</v>
      </c>
      <c r="Y1649">
        <v>3981</v>
      </c>
    </row>
    <row r="1650" spans="1:25" x14ac:dyDescent="0.3">
      <c r="A1650" t="s">
        <v>30</v>
      </c>
      <c r="B1650" t="s">
        <v>1929</v>
      </c>
      <c r="C1650" t="s">
        <v>1938</v>
      </c>
      <c r="D1650" t="s">
        <v>69</v>
      </c>
      <c r="E1650" t="s">
        <v>50</v>
      </c>
      <c r="L1650" t="s">
        <v>2790</v>
      </c>
      <c r="Q1650" t="s">
        <v>2890</v>
      </c>
      <c r="R1650" t="s">
        <v>33</v>
      </c>
      <c r="S1650">
        <v>2022</v>
      </c>
      <c r="Y1650">
        <v>3982</v>
      </c>
    </row>
    <row r="1651" spans="1:25" x14ac:dyDescent="0.3">
      <c r="A1651" t="s">
        <v>30</v>
      </c>
      <c r="B1651" t="s">
        <v>1929</v>
      </c>
      <c r="C1651" t="s">
        <v>1938</v>
      </c>
      <c r="D1651" t="s">
        <v>990</v>
      </c>
      <c r="E1651" t="s">
        <v>50</v>
      </c>
      <c r="L1651" t="s">
        <v>2790</v>
      </c>
      <c r="Q1651" t="s">
        <v>2890</v>
      </c>
      <c r="R1651" t="s">
        <v>33</v>
      </c>
      <c r="S1651">
        <v>2022</v>
      </c>
      <c r="Y1651">
        <v>3983</v>
      </c>
    </row>
    <row r="1652" spans="1:25" x14ac:dyDescent="0.3">
      <c r="A1652" t="s">
        <v>30</v>
      </c>
      <c r="B1652" t="s">
        <v>1929</v>
      </c>
      <c r="C1652" t="s">
        <v>1938</v>
      </c>
      <c r="D1652" t="s">
        <v>1942</v>
      </c>
      <c r="E1652" t="s">
        <v>50</v>
      </c>
      <c r="L1652" t="s">
        <v>2790</v>
      </c>
      <c r="Q1652" t="s">
        <v>2890</v>
      </c>
      <c r="R1652" t="s">
        <v>33</v>
      </c>
      <c r="S1652">
        <v>2022</v>
      </c>
      <c r="Y1652">
        <v>3984</v>
      </c>
    </row>
    <row r="1653" spans="1:25" x14ac:dyDescent="0.3">
      <c r="A1653" t="s">
        <v>30</v>
      </c>
      <c r="B1653" t="s">
        <v>1929</v>
      </c>
      <c r="C1653" t="s">
        <v>1938</v>
      </c>
      <c r="D1653" t="s">
        <v>1262</v>
      </c>
      <c r="E1653" t="s">
        <v>50</v>
      </c>
      <c r="L1653" t="s">
        <v>2790</v>
      </c>
      <c r="Q1653" t="s">
        <v>2890</v>
      </c>
      <c r="R1653" t="s">
        <v>33</v>
      </c>
      <c r="S1653">
        <v>2022</v>
      </c>
      <c r="Y1653">
        <v>3985</v>
      </c>
    </row>
    <row r="1654" spans="1:25" x14ac:dyDescent="0.3">
      <c r="A1654" t="s">
        <v>30</v>
      </c>
      <c r="B1654" t="s">
        <v>1929</v>
      </c>
      <c r="C1654" t="s">
        <v>1938</v>
      </c>
      <c r="D1654" t="s">
        <v>1944</v>
      </c>
      <c r="E1654" t="s">
        <v>50</v>
      </c>
      <c r="L1654" t="s">
        <v>2790</v>
      </c>
      <c r="Q1654" t="s">
        <v>2890</v>
      </c>
      <c r="R1654" t="s">
        <v>33</v>
      </c>
      <c r="S1654">
        <v>2022</v>
      </c>
      <c r="Y1654">
        <v>3986</v>
      </c>
    </row>
    <row r="1655" spans="1:25" x14ac:dyDescent="0.3">
      <c r="A1655" t="s">
        <v>30</v>
      </c>
      <c r="B1655" t="s">
        <v>1929</v>
      </c>
      <c r="C1655" t="s">
        <v>1938</v>
      </c>
      <c r="D1655" t="s">
        <v>1945</v>
      </c>
      <c r="E1655" t="s">
        <v>50</v>
      </c>
      <c r="L1655" t="s">
        <v>2790</v>
      </c>
      <c r="Q1655" t="s">
        <v>2890</v>
      </c>
      <c r="R1655" t="s">
        <v>33</v>
      </c>
      <c r="S1655">
        <v>2022</v>
      </c>
      <c r="Y1655">
        <v>3987</v>
      </c>
    </row>
    <row r="1656" spans="1:25" x14ac:dyDescent="0.3">
      <c r="A1656" t="s">
        <v>30</v>
      </c>
      <c r="B1656" t="s">
        <v>1929</v>
      </c>
      <c r="C1656" t="s">
        <v>1938</v>
      </c>
      <c r="D1656" t="s">
        <v>1946</v>
      </c>
      <c r="E1656" t="s">
        <v>50</v>
      </c>
      <c r="L1656" t="s">
        <v>2790</v>
      </c>
      <c r="Q1656" t="s">
        <v>2890</v>
      </c>
      <c r="R1656" t="s">
        <v>33</v>
      </c>
      <c r="S1656">
        <v>2022</v>
      </c>
      <c r="Y1656">
        <v>3988</v>
      </c>
    </row>
    <row r="1657" spans="1:25" x14ac:dyDescent="0.3">
      <c r="A1657" t="s">
        <v>30</v>
      </c>
      <c r="B1657" t="s">
        <v>1929</v>
      </c>
      <c r="C1657" t="s">
        <v>1938</v>
      </c>
      <c r="D1657" t="s">
        <v>1947</v>
      </c>
      <c r="E1657" t="s">
        <v>50</v>
      </c>
      <c r="L1657" t="s">
        <v>2790</v>
      </c>
      <c r="Q1657" t="s">
        <v>2890</v>
      </c>
      <c r="R1657" t="s">
        <v>33</v>
      </c>
      <c r="S1657">
        <v>2022</v>
      </c>
      <c r="Y1657">
        <v>3989</v>
      </c>
    </row>
    <row r="1658" spans="1:25" x14ac:dyDescent="0.3">
      <c r="A1658" t="s">
        <v>30</v>
      </c>
      <c r="B1658" t="s">
        <v>1929</v>
      </c>
      <c r="C1658" t="s">
        <v>1938</v>
      </c>
      <c r="D1658" t="s">
        <v>1943</v>
      </c>
      <c r="E1658" t="s">
        <v>50</v>
      </c>
      <c r="L1658" t="s">
        <v>2790</v>
      </c>
      <c r="Q1658" t="s">
        <v>2890</v>
      </c>
      <c r="R1658" t="s">
        <v>33</v>
      </c>
      <c r="S1658">
        <v>2022</v>
      </c>
      <c r="Y1658">
        <v>3990</v>
      </c>
    </row>
    <row r="1659" spans="1:25" x14ac:dyDescent="0.3">
      <c r="A1659" t="s">
        <v>30</v>
      </c>
      <c r="B1659" t="s">
        <v>1929</v>
      </c>
      <c r="C1659" t="s">
        <v>2846</v>
      </c>
      <c r="D1659"/>
      <c r="E1659" t="s">
        <v>34</v>
      </c>
      <c r="F1659" t="s">
        <v>1949</v>
      </c>
      <c r="G1659" t="s">
        <v>48</v>
      </c>
      <c r="H1659" t="s">
        <v>1948</v>
      </c>
      <c r="I1659" t="s">
        <v>36</v>
      </c>
      <c r="J1659" t="s">
        <v>42</v>
      </c>
      <c r="K1659" t="s">
        <v>38</v>
      </c>
      <c r="L1659" t="s">
        <v>2790</v>
      </c>
      <c r="Q1659" t="s">
        <v>2890</v>
      </c>
      <c r="R1659" t="s">
        <v>33</v>
      </c>
      <c r="S1659">
        <v>2022</v>
      </c>
      <c r="U1659" t="s">
        <v>1950</v>
      </c>
      <c r="Y1659">
        <v>3991</v>
      </c>
    </row>
    <row r="1660" spans="1:25" x14ac:dyDescent="0.3">
      <c r="A1660" t="s">
        <v>30</v>
      </c>
      <c r="B1660" t="s">
        <v>1929</v>
      </c>
      <c r="C1660" t="s">
        <v>2846</v>
      </c>
      <c r="D1660" t="s">
        <v>69</v>
      </c>
      <c r="E1660" t="s">
        <v>50</v>
      </c>
      <c r="L1660" t="s">
        <v>2790</v>
      </c>
      <c r="Q1660" t="s">
        <v>2890</v>
      </c>
      <c r="R1660" t="s">
        <v>33</v>
      </c>
      <c r="S1660">
        <v>2022</v>
      </c>
      <c r="Y1660">
        <v>3992</v>
      </c>
    </row>
    <row r="1661" spans="1:25" x14ac:dyDescent="0.3">
      <c r="A1661" t="s">
        <v>30</v>
      </c>
      <c r="B1661" t="s">
        <v>1929</v>
      </c>
      <c r="C1661" t="s">
        <v>2846</v>
      </c>
      <c r="D1661" t="s">
        <v>990</v>
      </c>
      <c r="E1661" t="s">
        <v>50</v>
      </c>
      <c r="L1661" t="s">
        <v>2790</v>
      </c>
      <c r="Q1661" t="s">
        <v>2890</v>
      </c>
      <c r="R1661" t="s">
        <v>33</v>
      </c>
      <c r="S1661">
        <v>2022</v>
      </c>
      <c r="Y1661">
        <v>3993</v>
      </c>
    </row>
    <row r="1662" spans="1:25" x14ac:dyDescent="0.3">
      <c r="A1662" t="s">
        <v>30</v>
      </c>
      <c r="B1662" t="s">
        <v>1929</v>
      </c>
      <c r="C1662" t="s">
        <v>2846</v>
      </c>
      <c r="D1662" t="s">
        <v>1951</v>
      </c>
      <c r="E1662" t="s">
        <v>50</v>
      </c>
      <c r="L1662" t="s">
        <v>2790</v>
      </c>
      <c r="Q1662" t="s">
        <v>2890</v>
      </c>
      <c r="R1662" t="s">
        <v>33</v>
      </c>
      <c r="S1662">
        <v>2022</v>
      </c>
      <c r="Y1662">
        <v>3994</v>
      </c>
    </row>
    <row r="1663" spans="1:25" x14ac:dyDescent="0.3">
      <c r="A1663" t="s">
        <v>30</v>
      </c>
      <c r="B1663" t="s">
        <v>1929</v>
      </c>
      <c r="C1663" t="s">
        <v>2846</v>
      </c>
      <c r="D1663" t="s">
        <v>1952</v>
      </c>
      <c r="E1663" t="s">
        <v>50</v>
      </c>
      <c r="L1663" t="s">
        <v>2790</v>
      </c>
      <c r="Q1663" t="s">
        <v>2890</v>
      </c>
      <c r="R1663" t="s">
        <v>33</v>
      </c>
      <c r="S1663">
        <v>2022</v>
      </c>
      <c r="Y1663">
        <v>3995</v>
      </c>
    </row>
    <row r="1664" spans="1:25" x14ac:dyDescent="0.3">
      <c r="A1664" t="s">
        <v>30</v>
      </c>
      <c r="B1664" t="s">
        <v>1929</v>
      </c>
      <c r="C1664" t="s">
        <v>2846</v>
      </c>
      <c r="D1664" t="s">
        <v>1953</v>
      </c>
      <c r="E1664" t="s">
        <v>50</v>
      </c>
      <c r="L1664" t="s">
        <v>2790</v>
      </c>
      <c r="Q1664" t="s">
        <v>2890</v>
      </c>
      <c r="R1664" t="s">
        <v>33</v>
      </c>
      <c r="S1664">
        <v>2022</v>
      </c>
      <c r="Y1664">
        <v>3996</v>
      </c>
    </row>
    <row r="1665" spans="1:25" x14ac:dyDescent="0.3">
      <c r="A1665" t="s">
        <v>30</v>
      </c>
      <c r="B1665" t="s">
        <v>1929</v>
      </c>
      <c r="C1665" t="s">
        <v>2846</v>
      </c>
      <c r="D1665" t="s">
        <v>1954</v>
      </c>
      <c r="E1665" t="s">
        <v>50</v>
      </c>
      <c r="L1665" t="s">
        <v>2790</v>
      </c>
      <c r="Q1665" t="s">
        <v>2890</v>
      </c>
      <c r="R1665" t="s">
        <v>33</v>
      </c>
      <c r="S1665">
        <v>2022</v>
      </c>
      <c r="Y1665">
        <v>3997</v>
      </c>
    </row>
    <row r="1666" spans="1:25" x14ac:dyDescent="0.3">
      <c r="A1666" t="s">
        <v>30</v>
      </c>
      <c r="B1666" t="s">
        <v>1929</v>
      </c>
      <c r="C1666" t="s">
        <v>2847</v>
      </c>
      <c r="D1666"/>
      <c r="E1666" t="s">
        <v>34</v>
      </c>
      <c r="F1666" t="s">
        <v>1956</v>
      </c>
      <c r="G1666" t="s">
        <v>48</v>
      </c>
      <c r="H1666" t="s">
        <v>1955</v>
      </c>
      <c r="I1666" t="s">
        <v>36</v>
      </c>
      <c r="J1666" t="s">
        <v>46</v>
      </c>
      <c r="K1666" t="s">
        <v>38</v>
      </c>
      <c r="L1666" t="s">
        <v>2790</v>
      </c>
      <c r="Q1666" t="s">
        <v>2890</v>
      </c>
      <c r="R1666" t="s">
        <v>33</v>
      </c>
      <c r="S1666">
        <v>2022</v>
      </c>
      <c r="U1666" t="s">
        <v>1957</v>
      </c>
      <c r="Y1666">
        <v>3998</v>
      </c>
    </row>
    <row r="1667" spans="1:25" x14ac:dyDescent="0.3">
      <c r="A1667" t="s">
        <v>30</v>
      </c>
      <c r="B1667" t="s">
        <v>1929</v>
      </c>
      <c r="C1667" t="s">
        <v>2847</v>
      </c>
      <c r="D1667" t="s">
        <v>69</v>
      </c>
      <c r="E1667" t="s">
        <v>50</v>
      </c>
      <c r="L1667" t="s">
        <v>2790</v>
      </c>
      <c r="Q1667" t="s">
        <v>2890</v>
      </c>
      <c r="R1667" t="s">
        <v>33</v>
      </c>
      <c r="S1667">
        <v>2022</v>
      </c>
      <c r="Y1667">
        <v>3999</v>
      </c>
    </row>
    <row r="1668" spans="1:25" x14ac:dyDescent="0.3">
      <c r="A1668" t="s">
        <v>30</v>
      </c>
      <c r="B1668" t="s">
        <v>1929</v>
      </c>
      <c r="C1668" t="s">
        <v>2847</v>
      </c>
      <c r="D1668" t="s">
        <v>990</v>
      </c>
      <c r="E1668" t="s">
        <v>50</v>
      </c>
      <c r="L1668" t="s">
        <v>2790</v>
      </c>
      <c r="Q1668" t="s">
        <v>2890</v>
      </c>
      <c r="R1668" t="s">
        <v>33</v>
      </c>
      <c r="S1668">
        <v>2022</v>
      </c>
      <c r="Y1668">
        <v>4000</v>
      </c>
    </row>
    <row r="1669" spans="1:25" x14ac:dyDescent="0.3">
      <c r="A1669" t="s">
        <v>30</v>
      </c>
      <c r="B1669" t="s">
        <v>1929</v>
      </c>
      <c r="C1669" t="s">
        <v>2847</v>
      </c>
      <c r="D1669" t="s">
        <v>697</v>
      </c>
      <c r="E1669" t="s">
        <v>50</v>
      </c>
      <c r="L1669" t="s">
        <v>2790</v>
      </c>
      <c r="Q1669" t="s">
        <v>2890</v>
      </c>
      <c r="R1669" t="s">
        <v>33</v>
      </c>
      <c r="S1669">
        <v>2022</v>
      </c>
      <c r="Y1669">
        <v>4001</v>
      </c>
    </row>
    <row r="1670" spans="1:25" x14ac:dyDescent="0.3">
      <c r="A1670" t="s">
        <v>30</v>
      </c>
      <c r="B1670" t="s">
        <v>1929</v>
      </c>
      <c r="C1670" t="s">
        <v>2847</v>
      </c>
      <c r="D1670" t="s">
        <v>699</v>
      </c>
      <c r="E1670" t="s">
        <v>50</v>
      </c>
      <c r="L1670" t="s">
        <v>2790</v>
      </c>
      <c r="Q1670" t="s">
        <v>2890</v>
      </c>
      <c r="R1670" t="s">
        <v>33</v>
      </c>
      <c r="S1670">
        <v>2022</v>
      </c>
      <c r="Y1670">
        <v>4002</v>
      </c>
    </row>
    <row r="1671" spans="1:25" x14ac:dyDescent="0.3">
      <c r="A1671" t="s">
        <v>30</v>
      </c>
      <c r="B1671" t="s">
        <v>1929</v>
      </c>
      <c r="C1671" t="s">
        <v>2847</v>
      </c>
      <c r="D1671" t="s">
        <v>1958</v>
      </c>
      <c r="E1671" t="s">
        <v>50</v>
      </c>
      <c r="L1671" t="s">
        <v>2790</v>
      </c>
      <c r="Q1671" t="s">
        <v>2890</v>
      </c>
      <c r="R1671" t="s">
        <v>33</v>
      </c>
      <c r="S1671">
        <v>2022</v>
      </c>
      <c r="Y1671">
        <v>4003</v>
      </c>
    </row>
    <row r="1672" spans="1:25" x14ac:dyDescent="0.3">
      <c r="A1672" t="s">
        <v>30</v>
      </c>
      <c r="B1672" t="s">
        <v>1929</v>
      </c>
      <c r="C1672" t="s">
        <v>2847</v>
      </c>
      <c r="D1672" t="s">
        <v>1959</v>
      </c>
      <c r="E1672" t="s">
        <v>50</v>
      </c>
      <c r="L1672" t="s">
        <v>2790</v>
      </c>
      <c r="Q1672" t="s">
        <v>2890</v>
      </c>
      <c r="R1672" t="s">
        <v>33</v>
      </c>
      <c r="S1672">
        <v>2022</v>
      </c>
      <c r="Y1672">
        <v>4004</v>
      </c>
    </row>
    <row r="1673" spans="1:25" x14ac:dyDescent="0.3">
      <c r="A1673" t="s">
        <v>30</v>
      </c>
      <c r="B1673" t="s">
        <v>1929</v>
      </c>
      <c r="C1673" t="s">
        <v>1960</v>
      </c>
      <c r="D1673"/>
      <c r="E1673" t="s">
        <v>34</v>
      </c>
      <c r="F1673" t="s">
        <v>1962</v>
      </c>
      <c r="G1673" t="s">
        <v>464</v>
      </c>
      <c r="H1673" t="s">
        <v>1961</v>
      </c>
      <c r="I1673" t="s">
        <v>36</v>
      </c>
      <c r="J1673" t="s">
        <v>42</v>
      </c>
      <c r="K1673" t="s">
        <v>38</v>
      </c>
      <c r="L1673" t="s">
        <v>2790</v>
      </c>
      <c r="Q1673" t="s">
        <v>2890</v>
      </c>
      <c r="R1673" t="s">
        <v>33</v>
      </c>
      <c r="S1673">
        <v>2022</v>
      </c>
      <c r="U1673" t="s">
        <v>1963</v>
      </c>
      <c r="Y1673">
        <v>4005</v>
      </c>
    </row>
    <row r="1674" spans="1:25" x14ac:dyDescent="0.3">
      <c r="A1674" t="s">
        <v>30</v>
      </c>
      <c r="B1674" t="s">
        <v>1929</v>
      </c>
      <c r="C1674" t="s">
        <v>1964</v>
      </c>
      <c r="D1674"/>
      <c r="E1674" t="s">
        <v>34</v>
      </c>
      <c r="F1674" t="s">
        <v>1966</v>
      </c>
      <c r="G1674" t="s">
        <v>48</v>
      </c>
      <c r="H1674" t="s">
        <v>1965</v>
      </c>
      <c r="I1674" t="s">
        <v>36</v>
      </c>
      <c r="J1674" t="s">
        <v>122</v>
      </c>
      <c r="K1674" t="s">
        <v>49</v>
      </c>
      <c r="L1674" t="s">
        <v>2790</v>
      </c>
      <c r="Q1674" t="s">
        <v>2890</v>
      </c>
      <c r="R1674" t="s">
        <v>33</v>
      </c>
      <c r="S1674">
        <v>2022</v>
      </c>
      <c r="U1674" t="s">
        <v>1967</v>
      </c>
      <c r="Y1674">
        <v>4006</v>
      </c>
    </row>
    <row r="1675" spans="1:25" x14ac:dyDescent="0.3">
      <c r="A1675" t="s">
        <v>30</v>
      </c>
      <c r="B1675" t="s">
        <v>1929</v>
      </c>
      <c r="C1675" t="s">
        <v>1964</v>
      </c>
      <c r="D1675" t="s">
        <v>69</v>
      </c>
      <c r="E1675" t="s">
        <v>50</v>
      </c>
      <c r="L1675" t="s">
        <v>2790</v>
      </c>
      <c r="Q1675" t="s">
        <v>2890</v>
      </c>
      <c r="R1675" t="s">
        <v>33</v>
      </c>
      <c r="S1675">
        <v>2022</v>
      </c>
      <c r="Y1675">
        <v>4007</v>
      </c>
    </row>
    <row r="1676" spans="1:25" x14ac:dyDescent="0.3">
      <c r="A1676" t="s">
        <v>30</v>
      </c>
      <c r="B1676" t="s">
        <v>1929</v>
      </c>
      <c r="C1676" t="s">
        <v>1964</v>
      </c>
      <c r="D1676" t="s">
        <v>990</v>
      </c>
      <c r="E1676" t="s">
        <v>50</v>
      </c>
      <c r="L1676" t="s">
        <v>2790</v>
      </c>
      <c r="Q1676" t="s">
        <v>2890</v>
      </c>
      <c r="R1676" t="s">
        <v>33</v>
      </c>
      <c r="S1676">
        <v>2022</v>
      </c>
      <c r="Y1676">
        <v>4008</v>
      </c>
    </row>
    <row r="1677" spans="1:25" s="2" customFormat="1" x14ac:dyDescent="0.3">
      <c r="A1677" t="s">
        <v>30</v>
      </c>
      <c r="B1677" t="s">
        <v>1929</v>
      </c>
      <c r="C1677" t="s">
        <v>1964</v>
      </c>
      <c r="D1677" t="s">
        <v>1968</v>
      </c>
      <c r="E1677" t="s">
        <v>50</v>
      </c>
      <c r="F1677"/>
      <c r="G1677"/>
      <c r="H1677"/>
      <c r="I1677"/>
      <c r="J1677"/>
      <c r="K1677"/>
      <c r="L1677" t="s">
        <v>2790</v>
      </c>
      <c r="M1677"/>
      <c r="N1677"/>
      <c r="O1677"/>
      <c r="P1677"/>
      <c r="Q1677" t="s">
        <v>2890</v>
      </c>
      <c r="R1677" t="s">
        <v>33</v>
      </c>
      <c r="S1677">
        <v>2022</v>
      </c>
      <c r="T1677"/>
      <c r="U1677"/>
      <c r="V1677"/>
      <c r="W1677"/>
      <c r="X1677"/>
      <c r="Y1677">
        <v>4009</v>
      </c>
    </row>
    <row r="1678" spans="1:25" x14ac:dyDescent="0.3">
      <c r="A1678" t="s">
        <v>30</v>
      </c>
      <c r="B1678" t="s">
        <v>1929</v>
      </c>
      <c r="C1678" t="s">
        <v>1964</v>
      </c>
      <c r="D1678" t="s">
        <v>1969</v>
      </c>
      <c r="E1678" t="s">
        <v>50</v>
      </c>
      <c r="L1678" t="s">
        <v>2790</v>
      </c>
      <c r="Q1678" t="s">
        <v>2890</v>
      </c>
      <c r="R1678" t="s">
        <v>33</v>
      </c>
      <c r="S1678">
        <v>2022</v>
      </c>
      <c r="Y1678">
        <v>4010</v>
      </c>
    </row>
    <row r="1679" spans="1:25" x14ac:dyDescent="0.3">
      <c r="A1679" t="s">
        <v>30</v>
      </c>
      <c r="B1679" t="s">
        <v>1929</v>
      </c>
      <c r="C1679" t="s">
        <v>1964</v>
      </c>
      <c r="D1679" t="s">
        <v>1970</v>
      </c>
      <c r="E1679" t="s">
        <v>50</v>
      </c>
      <c r="L1679" t="s">
        <v>2790</v>
      </c>
      <c r="Q1679" t="s">
        <v>2890</v>
      </c>
      <c r="R1679" t="s">
        <v>33</v>
      </c>
      <c r="S1679">
        <v>2022</v>
      </c>
      <c r="Y1679">
        <v>4011</v>
      </c>
    </row>
    <row r="1680" spans="1:25" x14ac:dyDescent="0.3">
      <c r="A1680" t="s">
        <v>30</v>
      </c>
      <c r="B1680" t="s">
        <v>1929</v>
      </c>
      <c r="C1680" t="s">
        <v>1964</v>
      </c>
      <c r="D1680" t="s">
        <v>1972</v>
      </c>
      <c r="E1680" t="s">
        <v>50</v>
      </c>
      <c r="L1680" t="s">
        <v>2790</v>
      </c>
      <c r="Q1680" t="s">
        <v>2890</v>
      </c>
      <c r="R1680" t="s">
        <v>33</v>
      </c>
      <c r="S1680">
        <v>2022</v>
      </c>
      <c r="Y1680">
        <v>4012</v>
      </c>
    </row>
    <row r="1681" spans="1:25" x14ac:dyDescent="0.3">
      <c r="A1681" t="s">
        <v>30</v>
      </c>
      <c r="B1681" t="s">
        <v>1929</v>
      </c>
      <c r="C1681" t="s">
        <v>1964</v>
      </c>
      <c r="D1681" t="s">
        <v>1971</v>
      </c>
      <c r="E1681" t="s">
        <v>50</v>
      </c>
      <c r="L1681" t="s">
        <v>2790</v>
      </c>
      <c r="Q1681" t="s">
        <v>2890</v>
      </c>
      <c r="R1681" t="s">
        <v>33</v>
      </c>
      <c r="S1681">
        <v>2022</v>
      </c>
      <c r="Y1681">
        <v>4013</v>
      </c>
    </row>
    <row r="1682" spans="1:25" x14ac:dyDescent="0.3">
      <c r="A1682" t="s">
        <v>30</v>
      </c>
      <c r="B1682" t="s">
        <v>1929</v>
      </c>
      <c r="C1682" t="s">
        <v>1973</v>
      </c>
      <c r="D1682"/>
      <c r="E1682" t="s">
        <v>34</v>
      </c>
      <c r="F1682" t="s">
        <v>1975</v>
      </c>
      <c r="G1682" t="s">
        <v>48</v>
      </c>
      <c r="H1682" t="s">
        <v>1974</v>
      </c>
      <c r="I1682" t="s">
        <v>36</v>
      </c>
      <c r="J1682" t="s">
        <v>46</v>
      </c>
      <c r="K1682" t="s">
        <v>49</v>
      </c>
      <c r="L1682" t="s">
        <v>2790</v>
      </c>
      <c r="Q1682" t="s">
        <v>2890</v>
      </c>
      <c r="R1682" t="s">
        <v>33</v>
      </c>
      <c r="S1682">
        <v>2022</v>
      </c>
      <c r="U1682" t="s">
        <v>1976</v>
      </c>
      <c r="Y1682">
        <v>4014</v>
      </c>
    </row>
    <row r="1683" spans="1:25" x14ac:dyDescent="0.3">
      <c r="A1683" t="s">
        <v>30</v>
      </c>
      <c r="B1683" t="s">
        <v>1929</v>
      </c>
      <c r="C1683" t="s">
        <v>1973</v>
      </c>
      <c r="D1683" t="s">
        <v>69</v>
      </c>
      <c r="E1683" t="s">
        <v>50</v>
      </c>
      <c r="L1683" t="s">
        <v>2790</v>
      </c>
      <c r="Q1683" t="s">
        <v>2890</v>
      </c>
      <c r="R1683" t="s">
        <v>33</v>
      </c>
      <c r="S1683">
        <v>2022</v>
      </c>
      <c r="Y1683">
        <v>4015</v>
      </c>
    </row>
    <row r="1684" spans="1:25" x14ac:dyDescent="0.3">
      <c r="A1684" t="s">
        <v>30</v>
      </c>
      <c r="B1684" t="s">
        <v>1929</v>
      </c>
      <c r="C1684" t="s">
        <v>1973</v>
      </c>
      <c r="D1684" t="s">
        <v>990</v>
      </c>
      <c r="E1684" t="s">
        <v>50</v>
      </c>
      <c r="L1684" t="s">
        <v>2790</v>
      </c>
      <c r="Q1684" t="s">
        <v>2890</v>
      </c>
      <c r="R1684" t="s">
        <v>33</v>
      </c>
      <c r="S1684">
        <v>2022</v>
      </c>
      <c r="Y1684">
        <v>4016</v>
      </c>
    </row>
    <row r="1685" spans="1:25" x14ac:dyDescent="0.3">
      <c r="A1685" t="s">
        <v>30</v>
      </c>
      <c r="B1685" t="s">
        <v>1929</v>
      </c>
      <c r="C1685" t="s">
        <v>1973</v>
      </c>
      <c r="D1685" t="s">
        <v>1977</v>
      </c>
      <c r="E1685" t="s">
        <v>50</v>
      </c>
      <c r="L1685" t="s">
        <v>2790</v>
      </c>
      <c r="Q1685" t="s">
        <v>2890</v>
      </c>
      <c r="R1685" t="s">
        <v>33</v>
      </c>
      <c r="S1685">
        <v>2022</v>
      </c>
      <c r="Y1685">
        <v>4017</v>
      </c>
    </row>
    <row r="1686" spans="1:25" x14ac:dyDescent="0.3">
      <c r="A1686" t="s">
        <v>30</v>
      </c>
      <c r="B1686" t="s">
        <v>1929</v>
      </c>
      <c r="C1686" t="s">
        <v>1973</v>
      </c>
      <c r="D1686" t="s">
        <v>1978</v>
      </c>
      <c r="E1686" t="s">
        <v>50</v>
      </c>
      <c r="L1686" t="s">
        <v>2790</v>
      </c>
      <c r="Q1686" t="s">
        <v>2890</v>
      </c>
      <c r="R1686" t="s">
        <v>33</v>
      </c>
      <c r="S1686">
        <v>2022</v>
      </c>
      <c r="Y1686">
        <v>4018</v>
      </c>
    </row>
    <row r="1687" spans="1:25" x14ac:dyDescent="0.3">
      <c r="A1687" t="s">
        <v>30</v>
      </c>
      <c r="B1687" t="s">
        <v>1929</v>
      </c>
      <c r="C1687" t="s">
        <v>1973</v>
      </c>
      <c r="D1687" t="s">
        <v>1979</v>
      </c>
      <c r="E1687" t="s">
        <v>50</v>
      </c>
      <c r="L1687" t="s">
        <v>2790</v>
      </c>
      <c r="Q1687" t="s">
        <v>2890</v>
      </c>
      <c r="R1687" t="s">
        <v>33</v>
      </c>
      <c r="S1687">
        <v>2022</v>
      </c>
      <c r="Y1687">
        <v>4019</v>
      </c>
    </row>
    <row r="1688" spans="1:25" x14ac:dyDescent="0.3">
      <c r="A1688" t="s">
        <v>30</v>
      </c>
      <c r="B1688" t="s">
        <v>1929</v>
      </c>
      <c r="C1688" t="s">
        <v>1973</v>
      </c>
      <c r="D1688" t="s">
        <v>1980</v>
      </c>
      <c r="E1688" t="s">
        <v>50</v>
      </c>
      <c r="L1688" t="s">
        <v>2790</v>
      </c>
      <c r="Q1688" t="s">
        <v>2890</v>
      </c>
      <c r="R1688" t="s">
        <v>33</v>
      </c>
      <c r="S1688">
        <v>2022</v>
      </c>
      <c r="Y1688">
        <v>4020</v>
      </c>
    </row>
    <row r="1689" spans="1:25" x14ac:dyDescent="0.3">
      <c r="A1689" t="s">
        <v>30</v>
      </c>
      <c r="B1689" t="s">
        <v>1929</v>
      </c>
      <c r="C1689" t="s">
        <v>1973</v>
      </c>
      <c r="D1689" t="s">
        <v>1981</v>
      </c>
      <c r="E1689" t="s">
        <v>50</v>
      </c>
      <c r="L1689" t="s">
        <v>2790</v>
      </c>
      <c r="Q1689" t="s">
        <v>2890</v>
      </c>
      <c r="R1689" t="s">
        <v>33</v>
      </c>
      <c r="S1689">
        <v>2022</v>
      </c>
      <c r="Y1689">
        <v>4021</v>
      </c>
    </row>
    <row r="1690" spans="1:25" x14ac:dyDescent="0.3">
      <c r="A1690" t="s">
        <v>30</v>
      </c>
      <c r="B1690" t="s">
        <v>1929</v>
      </c>
      <c r="C1690" t="s">
        <v>1973</v>
      </c>
      <c r="D1690" t="s">
        <v>1982</v>
      </c>
      <c r="E1690" t="s">
        <v>50</v>
      </c>
      <c r="L1690" t="s">
        <v>2790</v>
      </c>
      <c r="Q1690" t="s">
        <v>2890</v>
      </c>
      <c r="R1690" t="s">
        <v>33</v>
      </c>
      <c r="S1690">
        <v>2022</v>
      </c>
      <c r="Y1690">
        <v>4022</v>
      </c>
    </row>
    <row r="1691" spans="1:25" x14ac:dyDescent="0.3">
      <c r="A1691" t="s">
        <v>30</v>
      </c>
      <c r="B1691" t="s">
        <v>1929</v>
      </c>
      <c r="C1691" t="s">
        <v>1973</v>
      </c>
      <c r="D1691" t="s">
        <v>1983</v>
      </c>
      <c r="E1691" t="s">
        <v>50</v>
      </c>
      <c r="L1691" t="s">
        <v>2790</v>
      </c>
      <c r="Q1691" t="s">
        <v>2890</v>
      </c>
      <c r="R1691" t="s">
        <v>33</v>
      </c>
      <c r="S1691">
        <v>2022</v>
      </c>
      <c r="Y1691">
        <v>4023</v>
      </c>
    </row>
    <row r="1692" spans="1:25" x14ac:dyDescent="0.3">
      <c r="A1692" t="s">
        <v>30</v>
      </c>
      <c r="B1692" t="s">
        <v>1929</v>
      </c>
      <c r="C1692" t="s">
        <v>1973</v>
      </c>
      <c r="D1692" t="s">
        <v>1984</v>
      </c>
      <c r="E1692" t="s">
        <v>50</v>
      </c>
      <c r="L1692" t="s">
        <v>2790</v>
      </c>
      <c r="Q1692" t="s">
        <v>2890</v>
      </c>
      <c r="R1692" t="s">
        <v>33</v>
      </c>
      <c r="S1692">
        <v>2022</v>
      </c>
      <c r="Y1692">
        <v>4024</v>
      </c>
    </row>
    <row r="1693" spans="1:25" x14ac:dyDescent="0.3">
      <c r="A1693" t="s">
        <v>30</v>
      </c>
      <c r="B1693" t="s">
        <v>1929</v>
      </c>
      <c r="C1693" t="s">
        <v>1973</v>
      </c>
      <c r="D1693" t="s">
        <v>1985</v>
      </c>
      <c r="E1693" t="s">
        <v>50</v>
      </c>
      <c r="L1693" t="s">
        <v>2790</v>
      </c>
      <c r="Q1693" t="s">
        <v>2890</v>
      </c>
      <c r="R1693" t="s">
        <v>33</v>
      </c>
      <c r="S1693">
        <v>2022</v>
      </c>
      <c r="Y1693">
        <v>4025</v>
      </c>
    </row>
    <row r="1694" spans="1:25" x14ac:dyDescent="0.3">
      <c r="A1694" t="s">
        <v>30</v>
      </c>
      <c r="B1694" t="s">
        <v>1929</v>
      </c>
      <c r="C1694" t="s">
        <v>1973</v>
      </c>
      <c r="D1694" t="s">
        <v>1986</v>
      </c>
      <c r="E1694" t="s">
        <v>50</v>
      </c>
      <c r="L1694" t="s">
        <v>2790</v>
      </c>
      <c r="Q1694" t="s">
        <v>2890</v>
      </c>
      <c r="R1694" t="s">
        <v>33</v>
      </c>
      <c r="S1694">
        <v>2022</v>
      </c>
      <c r="Y1694">
        <v>4026</v>
      </c>
    </row>
    <row r="1695" spans="1:25" x14ac:dyDescent="0.3">
      <c r="A1695" t="s">
        <v>30</v>
      </c>
      <c r="B1695" t="s">
        <v>1929</v>
      </c>
      <c r="C1695" t="s">
        <v>1973</v>
      </c>
      <c r="D1695" t="s">
        <v>1987</v>
      </c>
      <c r="E1695" t="s">
        <v>50</v>
      </c>
      <c r="L1695" t="s">
        <v>2790</v>
      </c>
      <c r="Q1695" t="s">
        <v>2890</v>
      </c>
      <c r="R1695" t="s">
        <v>33</v>
      </c>
      <c r="S1695">
        <v>2022</v>
      </c>
      <c r="Y1695">
        <v>4027</v>
      </c>
    </row>
    <row r="1696" spans="1:25" x14ac:dyDescent="0.3">
      <c r="A1696" t="s">
        <v>30</v>
      </c>
      <c r="B1696" t="s">
        <v>1929</v>
      </c>
      <c r="C1696" t="s">
        <v>1973</v>
      </c>
      <c r="D1696" t="s">
        <v>1988</v>
      </c>
      <c r="E1696" t="s">
        <v>50</v>
      </c>
      <c r="L1696" t="s">
        <v>2790</v>
      </c>
      <c r="Q1696" t="s">
        <v>2890</v>
      </c>
      <c r="R1696" t="s">
        <v>33</v>
      </c>
      <c r="S1696">
        <v>2022</v>
      </c>
      <c r="Y1696">
        <v>4028</v>
      </c>
    </row>
    <row r="1697" spans="1:25" x14ac:dyDescent="0.3">
      <c r="A1697" t="s">
        <v>30</v>
      </c>
      <c r="B1697" t="s">
        <v>1929</v>
      </c>
      <c r="C1697" t="s">
        <v>1973</v>
      </c>
      <c r="D1697" t="s">
        <v>1989</v>
      </c>
      <c r="E1697" t="s">
        <v>50</v>
      </c>
      <c r="L1697" t="s">
        <v>2790</v>
      </c>
      <c r="Q1697" t="s">
        <v>2890</v>
      </c>
      <c r="R1697" t="s">
        <v>33</v>
      </c>
      <c r="S1697">
        <v>2022</v>
      </c>
      <c r="Y1697">
        <v>4029</v>
      </c>
    </row>
    <row r="1698" spans="1:25" x14ac:dyDescent="0.3">
      <c r="A1698" t="s">
        <v>30</v>
      </c>
      <c r="B1698" t="s">
        <v>1929</v>
      </c>
      <c r="C1698" t="s">
        <v>1973</v>
      </c>
      <c r="D1698" t="s">
        <v>1990</v>
      </c>
      <c r="E1698" t="s">
        <v>50</v>
      </c>
      <c r="L1698" t="s">
        <v>2790</v>
      </c>
      <c r="Q1698" t="s">
        <v>2890</v>
      </c>
      <c r="R1698" t="s">
        <v>33</v>
      </c>
      <c r="S1698">
        <v>2022</v>
      </c>
      <c r="Y1698">
        <v>4030</v>
      </c>
    </row>
    <row r="1699" spans="1:25" x14ac:dyDescent="0.3">
      <c r="A1699" t="s">
        <v>30</v>
      </c>
      <c r="B1699" t="s">
        <v>1929</v>
      </c>
      <c r="C1699" t="s">
        <v>1973</v>
      </c>
      <c r="D1699" t="s">
        <v>1991</v>
      </c>
      <c r="E1699" t="s">
        <v>50</v>
      </c>
      <c r="L1699" t="s">
        <v>2790</v>
      </c>
      <c r="Q1699" t="s">
        <v>2890</v>
      </c>
      <c r="R1699" t="s">
        <v>33</v>
      </c>
      <c r="S1699">
        <v>2022</v>
      </c>
      <c r="Y1699">
        <v>4031</v>
      </c>
    </row>
    <row r="1700" spans="1:25" x14ac:dyDescent="0.3">
      <c r="A1700" t="s">
        <v>30</v>
      </c>
      <c r="B1700" t="s">
        <v>1929</v>
      </c>
      <c r="C1700" t="s">
        <v>1973</v>
      </c>
      <c r="D1700" t="s">
        <v>1992</v>
      </c>
      <c r="E1700" t="s">
        <v>50</v>
      </c>
      <c r="L1700" t="s">
        <v>2790</v>
      </c>
      <c r="Q1700" t="s">
        <v>2890</v>
      </c>
      <c r="R1700" t="s">
        <v>33</v>
      </c>
      <c r="S1700">
        <v>2022</v>
      </c>
      <c r="Y1700">
        <v>4032</v>
      </c>
    </row>
    <row r="1701" spans="1:25" x14ac:dyDescent="0.3">
      <c r="A1701" t="s">
        <v>30</v>
      </c>
      <c r="B1701" t="s">
        <v>1929</v>
      </c>
      <c r="C1701" t="s">
        <v>1973</v>
      </c>
      <c r="D1701" t="s">
        <v>1993</v>
      </c>
      <c r="E1701" t="s">
        <v>50</v>
      </c>
      <c r="L1701" t="s">
        <v>2790</v>
      </c>
      <c r="Q1701" t="s">
        <v>2890</v>
      </c>
      <c r="R1701" t="s">
        <v>33</v>
      </c>
      <c r="S1701">
        <v>2022</v>
      </c>
      <c r="Y1701">
        <v>4033</v>
      </c>
    </row>
    <row r="1702" spans="1:25" x14ac:dyDescent="0.3">
      <c r="A1702" t="s">
        <v>30</v>
      </c>
      <c r="B1702" t="s">
        <v>1929</v>
      </c>
      <c r="C1702" t="s">
        <v>1973</v>
      </c>
      <c r="D1702" t="s">
        <v>1994</v>
      </c>
      <c r="E1702" t="s">
        <v>50</v>
      </c>
      <c r="L1702" t="s">
        <v>2790</v>
      </c>
      <c r="Q1702" t="s">
        <v>2890</v>
      </c>
      <c r="R1702" t="s">
        <v>33</v>
      </c>
      <c r="S1702">
        <v>2022</v>
      </c>
      <c r="Y1702">
        <v>4034</v>
      </c>
    </row>
    <row r="1703" spans="1:25" x14ac:dyDescent="0.3">
      <c r="A1703" t="s">
        <v>30</v>
      </c>
      <c r="B1703" t="s">
        <v>1929</v>
      </c>
      <c r="C1703" t="s">
        <v>1973</v>
      </c>
      <c r="D1703" t="s">
        <v>1991</v>
      </c>
      <c r="E1703" t="s">
        <v>50</v>
      </c>
      <c r="L1703" t="s">
        <v>2790</v>
      </c>
      <c r="Q1703" t="s">
        <v>2890</v>
      </c>
      <c r="R1703" t="s">
        <v>33</v>
      </c>
      <c r="S1703">
        <v>2022</v>
      </c>
      <c r="Y1703">
        <v>4035</v>
      </c>
    </row>
    <row r="1704" spans="1:25" x14ac:dyDescent="0.3">
      <c r="A1704" t="s">
        <v>30</v>
      </c>
      <c r="B1704" t="s">
        <v>1929</v>
      </c>
      <c r="C1704" t="s">
        <v>1973</v>
      </c>
      <c r="D1704" t="s">
        <v>1995</v>
      </c>
      <c r="E1704" t="s">
        <v>50</v>
      </c>
      <c r="L1704" t="s">
        <v>2790</v>
      </c>
      <c r="Q1704" t="s">
        <v>2890</v>
      </c>
      <c r="R1704" t="s">
        <v>33</v>
      </c>
      <c r="S1704">
        <v>2022</v>
      </c>
      <c r="Y1704">
        <v>4036</v>
      </c>
    </row>
    <row r="1705" spans="1:25" x14ac:dyDescent="0.3">
      <c r="A1705" t="s">
        <v>30</v>
      </c>
      <c r="B1705" t="s">
        <v>1929</v>
      </c>
      <c r="C1705" t="s">
        <v>1973</v>
      </c>
      <c r="D1705" t="s">
        <v>1996</v>
      </c>
      <c r="E1705" t="s">
        <v>50</v>
      </c>
      <c r="L1705" t="s">
        <v>2790</v>
      </c>
      <c r="Q1705" t="s">
        <v>2890</v>
      </c>
      <c r="R1705" t="s">
        <v>33</v>
      </c>
      <c r="S1705">
        <v>2022</v>
      </c>
      <c r="Y1705">
        <v>4037</v>
      </c>
    </row>
    <row r="1706" spans="1:25" x14ac:dyDescent="0.3">
      <c r="A1706" t="s">
        <v>30</v>
      </c>
      <c r="B1706" t="s">
        <v>1929</v>
      </c>
      <c r="C1706" t="s">
        <v>1997</v>
      </c>
      <c r="D1706"/>
      <c r="E1706" t="s">
        <v>34</v>
      </c>
      <c r="F1706" t="s">
        <v>1999</v>
      </c>
      <c r="G1706" t="s">
        <v>48</v>
      </c>
      <c r="H1706" t="s">
        <v>1998</v>
      </c>
      <c r="I1706" t="s">
        <v>36</v>
      </c>
      <c r="J1706" t="s">
        <v>42</v>
      </c>
      <c r="K1706" t="s">
        <v>38</v>
      </c>
      <c r="L1706" t="s">
        <v>2790</v>
      </c>
      <c r="Q1706" t="s">
        <v>2890</v>
      </c>
      <c r="R1706" t="s">
        <v>33</v>
      </c>
      <c r="S1706">
        <v>2022</v>
      </c>
      <c r="U1706" t="s">
        <v>2000</v>
      </c>
      <c r="Y1706">
        <v>4038</v>
      </c>
    </row>
    <row r="1707" spans="1:25" x14ac:dyDescent="0.3">
      <c r="A1707" t="s">
        <v>30</v>
      </c>
      <c r="B1707" t="s">
        <v>1929</v>
      </c>
      <c r="C1707" t="s">
        <v>1997</v>
      </c>
      <c r="D1707" t="s">
        <v>69</v>
      </c>
      <c r="E1707" t="s">
        <v>50</v>
      </c>
      <c r="L1707" t="s">
        <v>2790</v>
      </c>
      <c r="Q1707" t="s">
        <v>2890</v>
      </c>
      <c r="R1707" t="s">
        <v>33</v>
      </c>
      <c r="S1707">
        <v>2022</v>
      </c>
      <c r="Y1707">
        <v>4039</v>
      </c>
    </row>
    <row r="1708" spans="1:25" x14ac:dyDescent="0.3">
      <c r="A1708" t="s">
        <v>30</v>
      </c>
      <c r="B1708" t="s">
        <v>1929</v>
      </c>
      <c r="C1708" t="s">
        <v>1997</v>
      </c>
      <c r="D1708" t="s">
        <v>990</v>
      </c>
      <c r="E1708" t="s">
        <v>50</v>
      </c>
      <c r="L1708" t="s">
        <v>2790</v>
      </c>
      <c r="Q1708" t="s">
        <v>2890</v>
      </c>
      <c r="R1708" t="s">
        <v>33</v>
      </c>
      <c r="S1708">
        <v>2022</v>
      </c>
      <c r="Y1708">
        <v>4040</v>
      </c>
    </row>
    <row r="1709" spans="1:25" x14ac:dyDescent="0.3">
      <c r="A1709" t="s">
        <v>30</v>
      </c>
      <c r="B1709" t="s">
        <v>1929</v>
      </c>
      <c r="C1709" t="s">
        <v>1997</v>
      </c>
      <c r="D1709" t="s">
        <v>2001</v>
      </c>
      <c r="E1709" t="s">
        <v>50</v>
      </c>
      <c r="L1709" t="s">
        <v>2790</v>
      </c>
      <c r="Q1709" t="s">
        <v>2890</v>
      </c>
      <c r="R1709" t="s">
        <v>33</v>
      </c>
      <c r="S1709">
        <v>2022</v>
      </c>
      <c r="Y1709">
        <v>4041</v>
      </c>
    </row>
    <row r="1710" spans="1:25" x14ac:dyDescent="0.3">
      <c r="A1710" t="s">
        <v>30</v>
      </c>
      <c r="B1710" t="s">
        <v>1929</v>
      </c>
      <c r="C1710" t="s">
        <v>1997</v>
      </c>
      <c r="D1710" t="s">
        <v>2002</v>
      </c>
      <c r="E1710" t="s">
        <v>50</v>
      </c>
      <c r="L1710" t="s">
        <v>2790</v>
      </c>
      <c r="Q1710" t="s">
        <v>2890</v>
      </c>
      <c r="R1710" t="s">
        <v>33</v>
      </c>
      <c r="S1710">
        <v>2022</v>
      </c>
      <c r="Y1710">
        <v>4042</v>
      </c>
    </row>
    <row r="1711" spans="1:25" x14ac:dyDescent="0.3">
      <c r="A1711" t="s">
        <v>30</v>
      </c>
      <c r="B1711" t="s">
        <v>1929</v>
      </c>
      <c r="C1711" t="s">
        <v>1997</v>
      </c>
      <c r="D1711" t="s">
        <v>2003</v>
      </c>
      <c r="E1711" t="s">
        <v>50</v>
      </c>
      <c r="L1711" t="s">
        <v>2790</v>
      </c>
      <c r="Q1711" t="s">
        <v>2890</v>
      </c>
      <c r="R1711" t="s">
        <v>33</v>
      </c>
      <c r="S1711">
        <v>2022</v>
      </c>
      <c r="Y1711">
        <v>4043</v>
      </c>
    </row>
    <row r="1712" spans="1:25" x14ac:dyDescent="0.3">
      <c r="A1712" t="s">
        <v>30</v>
      </c>
      <c r="B1712" t="s">
        <v>1929</v>
      </c>
      <c r="C1712" t="s">
        <v>1997</v>
      </c>
      <c r="D1712" t="s">
        <v>2004</v>
      </c>
      <c r="E1712" t="s">
        <v>50</v>
      </c>
      <c r="L1712" t="s">
        <v>2790</v>
      </c>
      <c r="Q1712" t="s">
        <v>2890</v>
      </c>
      <c r="R1712" t="s">
        <v>33</v>
      </c>
      <c r="S1712">
        <v>2022</v>
      </c>
      <c r="Y1712">
        <v>4044</v>
      </c>
    </row>
    <row r="1713" spans="1:25" x14ac:dyDescent="0.3">
      <c r="A1713" t="s">
        <v>30</v>
      </c>
      <c r="B1713" t="s">
        <v>1929</v>
      </c>
      <c r="C1713" t="s">
        <v>1997</v>
      </c>
      <c r="D1713" t="s">
        <v>2005</v>
      </c>
      <c r="E1713" t="s">
        <v>50</v>
      </c>
      <c r="L1713" t="s">
        <v>2790</v>
      </c>
      <c r="Q1713" t="s">
        <v>2890</v>
      </c>
      <c r="R1713" t="s">
        <v>33</v>
      </c>
      <c r="S1713">
        <v>2022</v>
      </c>
      <c r="Y1713">
        <v>4045</v>
      </c>
    </row>
    <row r="1714" spans="1:25" x14ac:dyDescent="0.3">
      <c r="A1714" t="s">
        <v>30</v>
      </c>
      <c r="B1714" t="s">
        <v>1929</v>
      </c>
      <c r="C1714" t="s">
        <v>1997</v>
      </c>
      <c r="D1714" t="s">
        <v>2006</v>
      </c>
      <c r="E1714" t="s">
        <v>50</v>
      </c>
      <c r="L1714" t="s">
        <v>2790</v>
      </c>
      <c r="Q1714" t="s">
        <v>2890</v>
      </c>
      <c r="R1714" t="s">
        <v>33</v>
      </c>
      <c r="S1714">
        <v>2022</v>
      </c>
      <c r="Y1714">
        <v>4046</v>
      </c>
    </row>
    <row r="1715" spans="1:25" x14ac:dyDescent="0.3">
      <c r="A1715" t="s">
        <v>30</v>
      </c>
      <c r="B1715" t="s">
        <v>1929</v>
      </c>
      <c r="C1715" t="s">
        <v>1997</v>
      </c>
      <c r="D1715" t="s">
        <v>2007</v>
      </c>
      <c r="E1715" t="s">
        <v>50</v>
      </c>
      <c r="L1715" t="s">
        <v>2790</v>
      </c>
      <c r="Q1715" t="s">
        <v>2890</v>
      </c>
      <c r="R1715" t="s">
        <v>33</v>
      </c>
      <c r="S1715">
        <v>2022</v>
      </c>
      <c r="Y1715">
        <v>4047</v>
      </c>
    </row>
    <row r="1716" spans="1:25" x14ac:dyDescent="0.3">
      <c r="A1716" t="s">
        <v>30</v>
      </c>
      <c r="B1716" t="s">
        <v>1929</v>
      </c>
      <c r="C1716" t="s">
        <v>1997</v>
      </c>
      <c r="D1716" t="s">
        <v>2008</v>
      </c>
      <c r="E1716" t="s">
        <v>50</v>
      </c>
      <c r="L1716" t="s">
        <v>2790</v>
      </c>
      <c r="Q1716" t="s">
        <v>2890</v>
      </c>
      <c r="R1716" t="s">
        <v>33</v>
      </c>
      <c r="S1716">
        <v>2022</v>
      </c>
      <c r="Y1716">
        <v>4048</v>
      </c>
    </row>
    <row r="1717" spans="1:25" x14ac:dyDescent="0.3">
      <c r="A1717" t="s">
        <v>30</v>
      </c>
      <c r="B1717" t="s">
        <v>1929</v>
      </c>
      <c r="C1717" t="s">
        <v>1997</v>
      </c>
      <c r="D1717" t="s">
        <v>2009</v>
      </c>
      <c r="E1717" t="s">
        <v>50</v>
      </c>
      <c r="L1717" t="s">
        <v>2790</v>
      </c>
      <c r="Q1717" t="s">
        <v>2890</v>
      </c>
      <c r="R1717" t="s">
        <v>33</v>
      </c>
      <c r="S1717">
        <v>2022</v>
      </c>
      <c r="Y1717">
        <v>4049</v>
      </c>
    </row>
    <row r="1718" spans="1:25" x14ac:dyDescent="0.3">
      <c r="A1718" t="s">
        <v>30</v>
      </c>
      <c r="B1718" t="s">
        <v>1929</v>
      </c>
      <c r="C1718" t="s">
        <v>1997</v>
      </c>
      <c r="D1718" t="s">
        <v>2010</v>
      </c>
      <c r="E1718" t="s">
        <v>50</v>
      </c>
      <c r="L1718" t="s">
        <v>2790</v>
      </c>
      <c r="Q1718" t="s">
        <v>2890</v>
      </c>
      <c r="R1718" t="s">
        <v>33</v>
      </c>
      <c r="S1718">
        <v>2022</v>
      </c>
      <c r="Y1718">
        <v>4050</v>
      </c>
    </row>
    <row r="1719" spans="1:25" x14ac:dyDescent="0.3">
      <c r="A1719" t="s">
        <v>30</v>
      </c>
      <c r="B1719" t="s">
        <v>1929</v>
      </c>
      <c r="C1719" t="s">
        <v>1997</v>
      </c>
      <c r="D1719" t="s">
        <v>2011</v>
      </c>
      <c r="E1719" t="s">
        <v>50</v>
      </c>
      <c r="L1719" t="s">
        <v>2790</v>
      </c>
      <c r="Q1719" t="s">
        <v>2890</v>
      </c>
      <c r="R1719" t="s">
        <v>33</v>
      </c>
      <c r="S1719">
        <v>2022</v>
      </c>
      <c r="Y1719">
        <v>4051</v>
      </c>
    </row>
    <row r="1720" spans="1:25" x14ac:dyDescent="0.3">
      <c r="A1720" t="s">
        <v>30</v>
      </c>
      <c r="B1720" t="s">
        <v>1929</v>
      </c>
      <c r="C1720" t="s">
        <v>1997</v>
      </c>
      <c r="D1720" t="s">
        <v>2012</v>
      </c>
      <c r="E1720" t="s">
        <v>50</v>
      </c>
      <c r="L1720" t="s">
        <v>2790</v>
      </c>
      <c r="Q1720" t="s">
        <v>2890</v>
      </c>
      <c r="R1720" t="s">
        <v>33</v>
      </c>
      <c r="S1720">
        <v>2022</v>
      </c>
      <c r="Y1720">
        <v>4052</v>
      </c>
    </row>
    <row r="1721" spans="1:25" x14ac:dyDescent="0.3">
      <c r="A1721" t="s">
        <v>30</v>
      </c>
      <c r="B1721" t="s">
        <v>1929</v>
      </c>
      <c r="C1721" t="s">
        <v>1997</v>
      </c>
      <c r="D1721" t="s">
        <v>2013</v>
      </c>
      <c r="E1721" t="s">
        <v>50</v>
      </c>
      <c r="L1721" t="s">
        <v>2790</v>
      </c>
      <c r="Q1721" t="s">
        <v>2890</v>
      </c>
      <c r="R1721" t="s">
        <v>33</v>
      </c>
      <c r="S1721">
        <v>2022</v>
      </c>
      <c r="Y1721">
        <v>4053</v>
      </c>
    </row>
    <row r="1722" spans="1:25" x14ac:dyDescent="0.3">
      <c r="A1722" t="s">
        <v>30</v>
      </c>
      <c r="B1722" t="s">
        <v>1929</v>
      </c>
      <c r="C1722" t="s">
        <v>1997</v>
      </c>
      <c r="D1722" t="s">
        <v>2014</v>
      </c>
      <c r="E1722" t="s">
        <v>50</v>
      </c>
      <c r="L1722" t="s">
        <v>2790</v>
      </c>
      <c r="Q1722" t="s">
        <v>2890</v>
      </c>
      <c r="R1722" t="s">
        <v>33</v>
      </c>
      <c r="S1722">
        <v>2022</v>
      </c>
      <c r="Y1722">
        <v>4054</v>
      </c>
    </row>
    <row r="1723" spans="1:25" x14ac:dyDescent="0.3">
      <c r="A1723" t="s">
        <v>30</v>
      </c>
      <c r="B1723" t="s">
        <v>1929</v>
      </c>
      <c r="C1723" t="s">
        <v>1997</v>
      </c>
      <c r="D1723" t="s">
        <v>2015</v>
      </c>
      <c r="E1723" t="s">
        <v>50</v>
      </c>
      <c r="L1723" t="s">
        <v>2790</v>
      </c>
      <c r="Q1723" t="s">
        <v>2890</v>
      </c>
      <c r="R1723" t="s">
        <v>33</v>
      </c>
      <c r="S1723">
        <v>2022</v>
      </c>
      <c r="Y1723">
        <v>4055</v>
      </c>
    </row>
    <row r="1724" spans="1:25" x14ac:dyDescent="0.3">
      <c r="A1724" t="s">
        <v>30</v>
      </c>
      <c r="B1724" t="s">
        <v>1929</v>
      </c>
      <c r="C1724" t="s">
        <v>1997</v>
      </c>
      <c r="D1724" t="s">
        <v>2016</v>
      </c>
      <c r="E1724" t="s">
        <v>50</v>
      </c>
      <c r="L1724" t="s">
        <v>2790</v>
      </c>
      <c r="Q1724" t="s">
        <v>2890</v>
      </c>
      <c r="R1724" t="s">
        <v>33</v>
      </c>
      <c r="S1724">
        <v>2022</v>
      </c>
      <c r="Y1724">
        <v>4056</v>
      </c>
    </row>
    <row r="1725" spans="1:25" x14ac:dyDescent="0.3">
      <c r="A1725" t="s">
        <v>30</v>
      </c>
      <c r="B1725" t="s">
        <v>1929</v>
      </c>
      <c r="C1725" t="s">
        <v>1997</v>
      </c>
      <c r="D1725" t="s">
        <v>2017</v>
      </c>
      <c r="E1725" t="s">
        <v>50</v>
      </c>
      <c r="L1725" t="s">
        <v>2790</v>
      </c>
      <c r="Q1725" t="s">
        <v>2890</v>
      </c>
      <c r="R1725" t="s">
        <v>33</v>
      </c>
      <c r="S1725">
        <v>2022</v>
      </c>
      <c r="Y1725">
        <v>4057</v>
      </c>
    </row>
    <row r="1726" spans="1:25" x14ac:dyDescent="0.3">
      <c r="A1726" t="s">
        <v>30</v>
      </c>
      <c r="B1726" t="s">
        <v>1929</v>
      </c>
      <c r="C1726" t="s">
        <v>1997</v>
      </c>
      <c r="D1726" t="s">
        <v>2018</v>
      </c>
      <c r="E1726" t="s">
        <v>50</v>
      </c>
      <c r="L1726" t="s">
        <v>2790</v>
      </c>
      <c r="Q1726" t="s">
        <v>2890</v>
      </c>
      <c r="R1726" t="s">
        <v>33</v>
      </c>
      <c r="S1726">
        <v>2022</v>
      </c>
      <c r="Y1726">
        <v>4058</v>
      </c>
    </row>
    <row r="1727" spans="1:25" x14ac:dyDescent="0.3">
      <c r="A1727" t="s">
        <v>30</v>
      </c>
      <c r="B1727" t="s">
        <v>1929</v>
      </c>
      <c r="C1727" t="s">
        <v>1997</v>
      </c>
      <c r="D1727" t="s">
        <v>2019</v>
      </c>
      <c r="E1727" t="s">
        <v>50</v>
      </c>
      <c r="L1727" t="s">
        <v>2790</v>
      </c>
      <c r="Q1727" t="s">
        <v>2890</v>
      </c>
      <c r="R1727" t="s">
        <v>33</v>
      </c>
      <c r="S1727">
        <v>2022</v>
      </c>
      <c r="Y1727">
        <v>4059</v>
      </c>
    </row>
    <row r="1728" spans="1:25" x14ac:dyDescent="0.3">
      <c r="A1728" t="s">
        <v>30</v>
      </c>
      <c r="B1728" t="s">
        <v>1929</v>
      </c>
      <c r="C1728" t="s">
        <v>1997</v>
      </c>
      <c r="D1728" t="s">
        <v>2020</v>
      </c>
      <c r="E1728" t="s">
        <v>50</v>
      </c>
      <c r="L1728" t="s">
        <v>2790</v>
      </c>
      <c r="Q1728" t="s">
        <v>2890</v>
      </c>
      <c r="R1728" t="s">
        <v>33</v>
      </c>
      <c r="S1728">
        <v>2022</v>
      </c>
      <c r="Y1728">
        <v>4060</v>
      </c>
    </row>
    <row r="1729" spans="1:25" x14ac:dyDescent="0.3">
      <c r="A1729" t="s">
        <v>30</v>
      </c>
      <c r="B1729" t="s">
        <v>1929</v>
      </c>
      <c r="C1729" t="s">
        <v>1997</v>
      </c>
      <c r="D1729" t="s">
        <v>2022</v>
      </c>
      <c r="E1729" t="s">
        <v>50</v>
      </c>
      <c r="L1729" t="s">
        <v>2790</v>
      </c>
      <c r="Q1729" t="s">
        <v>2890</v>
      </c>
      <c r="R1729" t="s">
        <v>33</v>
      </c>
      <c r="S1729">
        <v>2022</v>
      </c>
      <c r="Y1729">
        <v>4061</v>
      </c>
    </row>
    <row r="1730" spans="1:25" x14ac:dyDescent="0.3">
      <c r="A1730" t="s">
        <v>30</v>
      </c>
      <c r="B1730" t="s">
        <v>1929</v>
      </c>
      <c r="C1730" t="s">
        <v>1997</v>
      </c>
      <c r="D1730" t="s">
        <v>2021</v>
      </c>
      <c r="E1730" t="s">
        <v>50</v>
      </c>
      <c r="L1730" t="s">
        <v>2790</v>
      </c>
      <c r="Q1730" t="s">
        <v>2890</v>
      </c>
      <c r="R1730" t="s">
        <v>33</v>
      </c>
      <c r="S1730">
        <v>2022</v>
      </c>
      <c r="Y1730">
        <v>4062</v>
      </c>
    </row>
    <row r="1731" spans="1:25" x14ac:dyDescent="0.3">
      <c r="A1731" t="s">
        <v>30</v>
      </c>
      <c r="B1731" t="s">
        <v>1929</v>
      </c>
      <c r="C1731" t="s">
        <v>2023</v>
      </c>
      <c r="D1731"/>
      <c r="E1731" t="s">
        <v>34</v>
      </c>
      <c r="F1731" t="s">
        <v>2025</v>
      </c>
      <c r="G1731" t="s">
        <v>40</v>
      </c>
      <c r="H1731" t="s">
        <v>2024</v>
      </c>
      <c r="I1731" t="s">
        <v>36</v>
      </c>
      <c r="J1731" t="s">
        <v>42</v>
      </c>
      <c r="K1731" t="s">
        <v>38</v>
      </c>
      <c r="L1731" t="s">
        <v>2790</v>
      </c>
      <c r="Q1731" t="s">
        <v>2890</v>
      </c>
      <c r="R1731" t="s">
        <v>33</v>
      </c>
      <c r="S1731">
        <v>2022</v>
      </c>
      <c r="U1731" t="s">
        <v>2026</v>
      </c>
      <c r="Y1731">
        <v>4063</v>
      </c>
    </row>
    <row r="1732" spans="1:25" x14ac:dyDescent="0.3">
      <c r="A1732" t="s">
        <v>30</v>
      </c>
      <c r="B1732" t="s">
        <v>1929</v>
      </c>
      <c r="C1732" t="s">
        <v>2027</v>
      </c>
      <c r="D1732"/>
      <c r="E1732" t="s">
        <v>34</v>
      </c>
      <c r="F1732" t="s">
        <v>2029</v>
      </c>
      <c r="G1732" t="s">
        <v>48</v>
      </c>
      <c r="H1732" t="s">
        <v>2028</v>
      </c>
      <c r="I1732" t="s">
        <v>36</v>
      </c>
      <c r="J1732" t="s">
        <v>42</v>
      </c>
      <c r="K1732" t="s">
        <v>38</v>
      </c>
      <c r="L1732" t="s">
        <v>2790</v>
      </c>
      <c r="Q1732" t="s">
        <v>2890</v>
      </c>
      <c r="R1732" t="s">
        <v>33</v>
      </c>
      <c r="S1732">
        <v>2022</v>
      </c>
      <c r="U1732" t="s">
        <v>2030</v>
      </c>
      <c r="Y1732">
        <v>4064</v>
      </c>
    </row>
    <row r="1733" spans="1:25" x14ac:dyDescent="0.3">
      <c r="A1733" t="s">
        <v>30</v>
      </c>
      <c r="B1733" t="s">
        <v>1929</v>
      </c>
      <c r="C1733" t="s">
        <v>2027</v>
      </c>
      <c r="D1733" t="s">
        <v>69</v>
      </c>
      <c r="E1733" t="s">
        <v>50</v>
      </c>
      <c r="L1733" t="s">
        <v>2790</v>
      </c>
      <c r="Q1733" t="s">
        <v>2890</v>
      </c>
      <c r="R1733" t="s">
        <v>33</v>
      </c>
      <c r="S1733">
        <v>2022</v>
      </c>
      <c r="Y1733">
        <v>4065</v>
      </c>
    </row>
    <row r="1734" spans="1:25" x14ac:dyDescent="0.3">
      <c r="A1734" t="s">
        <v>30</v>
      </c>
      <c r="B1734" t="s">
        <v>1929</v>
      </c>
      <c r="C1734" t="s">
        <v>2027</v>
      </c>
      <c r="D1734" t="s">
        <v>990</v>
      </c>
      <c r="E1734" t="s">
        <v>50</v>
      </c>
      <c r="L1734" t="s">
        <v>2790</v>
      </c>
      <c r="Q1734" t="s">
        <v>2890</v>
      </c>
      <c r="R1734" t="s">
        <v>33</v>
      </c>
      <c r="S1734">
        <v>2022</v>
      </c>
      <c r="Y1734">
        <v>4066</v>
      </c>
    </row>
    <row r="1735" spans="1:25" x14ac:dyDescent="0.3">
      <c r="A1735" t="s">
        <v>30</v>
      </c>
      <c r="B1735" t="s">
        <v>1929</v>
      </c>
      <c r="C1735" t="s">
        <v>2027</v>
      </c>
      <c r="D1735" t="s">
        <v>2031</v>
      </c>
      <c r="E1735" t="s">
        <v>50</v>
      </c>
      <c r="L1735" t="s">
        <v>2790</v>
      </c>
      <c r="Q1735" t="s">
        <v>2890</v>
      </c>
      <c r="R1735" t="s">
        <v>33</v>
      </c>
      <c r="S1735">
        <v>2022</v>
      </c>
      <c r="Y1735">
        <v>4067</v>
      </c>
    </row>
    <row r="1736" spans="1:25" x14ac:dyDescent="0.3">
      <c r="A1736" t="s">
        <v>30</v>
      </c>
      <c r="B1736" t="s">
        <v>1929</v>
      </c>
      <c r="C1736" t="s">
        <v>2027</v>
      </c>
      <c r="D1736" t="s">
        <v>2032</v>
      </c>
      <c r="E1736" t="s">
        <v>50</v>
      </c>
      <c r="L1736" t="s">
        <v>2790</v>
      </c>
      <c r="Q1736" t="s">
        <v>2890</v>
      </c>
      <c r="R1736" t="s">
        <v>33</v>
      </c>
      <c r="S1736">
        <v>2022</v>
      </c>
      <c r="Y1736">
        <v>4068</v>
      </c>
    </row>
    <row r="1737" spans="1:25" x14ac:dyDescent="0.3">
      <c r="A1737" t="s">
        <v>30</v>
      </c>
      <c r="B1737" t="s">
        <v>1929</v>
      </c>
      <c r="C1737" t="s">
        <v>2027</v>
      </c>
      <c r="D1737" t="s">
        <v>2033</v>
      </c>
      <c r="E1737" t="s">
        <v>50</v>
      </c>
      <c r="L1737" t="s">
        <v>2790</v>
      </c>
      <c r="Q1737" t="s">
        <v>2890</v>
      </c>
      <c r="R1737" t="s">
        <v>33</v>
      </c>
      <c r="S1737">
        <v>2022</v>
      </c>
      <c r="Y1737">
        <v>4069</v>
      </c>
    </row>
    <row r="1738" spans="1:25" x14ac:dyDescent="0.3">
      <c r="A1738" t="s">
        <v>30</v>
      </c>
      <c r="B1738" t="s">
        <v>1929</v>
      </c>
      <c r="C1738" t="s">
        <v>2027</v>
      </c>
      <c r="D1738" t="s">
        <v>2035</v>
      </c>
      <c r="E1738" t="s">
        <v>50</v>
      </c>
      <c r="L1738" t="s">
        <v>2790</v>
      </c>
      <c r="Q1738" t="s">
        <v>2890</v>
      </c>
      <c r="R1738" t="s">
        <v>33</v>
      </c>
      <c r="S1738">
        <v>2022</v>
      </c>
      <c r="Y1738">
        <v>4070</v>
      </c>
    </row>
    <row r="1739" spans="1:25" x14ac:dyDescent="0.3">
      <c r="A1739" t="s">
        <v>30</v>
      </c>
      <c r="B1739" t="s">
        <v>1929</v>
      </c>
      <c r="C1739" t="s">
        <v>2027</v>
      </c>
      <c r="D1739" t="s">
        <v>2034</v>
      </c>
      <c r="E1739" t="s">
        <v>50</v>
      </c>
      <c r="L1739" t="s">
        <v>2790</v>
      </c>
      <c r="Q1739" t="s">
        <v>2890</v>
      </c>
      <c r="R1739" t="s">
        <v>33</v>
      </c>
      <c r="S1739">
        <v>2022</v>
      </c>
      <c r="Y1739">
        <v>4071</v>
      </c>
    </row>
    <row r="1740" spans="1:25" x14ac:dyDescent="0.3">
      <c r="A1740" t="s">
        <v>30</v>
      </c>
      <c r="B1740" t="s">
        <v>1929</v>
      </c>
      <c r="C1740" t="s">
        <v>2848</v>
      </c>
      <c r="D1740"/>
      <c r="E1740" t="s">
        <v>34</v>
      </c>
      <c r="F1740" t="s">
        <v>2037</v>
      </c>
      <c r="G1740" t="s">
        <v>48</v>
      </c>
      <c r="H1740" t="s">
        <v>2036</v>
      </c>
      <c r="I1740" t="s">
        <v>36</v>
      </c>
      <c r="J1740" t="s">
        <v>42</v>
      </c>
      <c r="K1740" t="s">
        <v>38</v>
      </c>
      <c r="L1740" t="s">
        <v>2790</v>
      </c>
      <c r="Q1740" t="s">
        <v>2890</v>
      </c>
      <c r="R1740" t="s">
        <v>33</v>
      </c>
      <c r="S1740">
        <v>2022</v>
      </c>
      <c r="U1740" t="s">
        <v>2038</v>
      </c>
      <c r="Y1740">
        <v>4072</v>
      </c>
    </row>
    <row r="1741" spans="1:25" x14ac:dyDescent="0.3">
      <c r="A1741" t="s">
        <v>30</v>
      </c>
      <c r="B1741" t="s">
        <v>1929</v>
      </c>
      <c r="C1741" t="s">
        <v>2848</v>
      </c>
      <c r="D1741" t="s">
        <v>69</v>
      </c>
      <c r="E1741" t="s">
        <v>50</v>
      </c>
      <c r="L1741" t="s">
        <v>2790</v>
      </c>
      <c r="Q1741" t="s">
        <v>2890</v>
      </c>
      <c r="R1741" t="s">
        <v>33</v>
      </c>
      <c r="S1741">
        <v>2022</v>
      </c>
      <c r="Y1741">
        <v>4073</v>
      </c>
    </row>
    <row r="1742" spans="1:25" x14ac:dyDescent="0.3">
      <c r="A1742" t="s">
        <v>30</v>
      </c>
      <c r="B1742" t="s">
        <v>1929</v>
      </c>
      <c r="C1742" t="s">
        <v>2848</v>
      </c>
      <c r="D1742" t="s">
        <v>990</v>
      </c>
      <c r="E1742" t="s">
        <v>50</v>
      </c>
      <c r="L1742" t="s">
        <v>2790</v>
      </c>
      <c r="Q1742" t="s">
        <v>2890</v>
      </c>
      <c r="R1742" t="s">
        <v>33</v>
      </c>
      <c r="S1742">
        <v>2022</v>
      </c>
      <c r="Y1742">
        <v>4074</v>
      </c>
    </row>
    <row r="1743" spans="1:25" x14ac:dyDescent="0.3">
      <c r="A1743" t="s">
        <v>30</v>
      </c>
      <c r="B1743" t="s">
        <v>1929</v>
      </c>
      <c r="C1743" t="s">
        <v>2848</v>
      </c>
      <c r="D1743" t="s">
        <v>1982</v>
      </c>
      <c r="E1743" t="s">
        <v>50</v>
      </c>
      <c r="L1743" t="s">
        <v>2790</v>
      </c>
      <c r="Q1743" t="s">
        <v>2890</v>
      </c>
      <c r="R1743" t="s">
        <v>33</v>
      </c>
      <c r="S1743">
        <v>2022</v>
      </c>
      <c r="Y1743">
        <v>4075</v>
      </c>
    </row>
    <row r="1744" spans="1:25" s="2" customFormat="1" x14ac:dyDescent="0.3">
      <c r="A1744" t="s">
        <v>30</v>
      </c>
      <c r="B1744" t="s">
        <v>1929</v>
      </c>
      <c r="C1744" t="s">
        <v>2848</v>
      </c>
      <c r="D1744" t="s">
        <v>2039</v>
      </c>
      <c r="E1744" t="s">
        <v>50</v>
      </c>
      <c r="F1744"/>
      <c r="G1744"/>
      <c r="H1744"/>
      <c r="I1744"/>
      <c r="J1744"/>
      <c r="K1744"/>
      <c r="L1744" t="s">
        <v>2790</v>
      </c>
      <c r="M1744"/>
      <c r="N1744"/>
      <c r="O1744"/>
      <c r="P1744"/>
      <c r="Q1744" t="s">
        <v>2890</v>
      </c>
      <c r="R1744" t="s">
        <v>33</v>
      </c>
      <c r="S1744">
        <v>2022</v>
      </c>
      <c r="T1744"/>
      <c r="U1744"/>
      <c r="V1744"/>
      <c r="W1744"/>
      <c r="X1744"/>
      <c r="Y1744">
        <v>4076</v>
      </c>
    </row>
    <row r="1745" spans="1:25" x14ac:dyDescent="0.3">
      <c r="A1745" t="s">
        <v>30</v>
      </c>
      <c r="B1745" t="s">
        <v>1929</v>
      </c>
      <c r="C1745" t="s">
        <v>2848</v>
      </c>
      <c r="D1745" t="s">
        <v>2040</v>
      </c>
      <c r="E1745" t="s">
        <v>50</v>
      </c>
      <c r="L1745" t="s">
        <v>2790</v>
      </c>
      <c r="Q1745" t="s">
        <v>2890</v>
      </c>
      <c r="R1745" t="s">
        <v>33</v>
      </c>
      <c r="S1745">
        <v>2022</v>
      </c>
      <c r="Y1745">
        <v>4077</v>
      </c>
    </row>
    <row r="1746" spans="1:25" x14ac:dyDescent="0.3">
      <c r="A1746" t="s">
        <v>30</v>
      </c>
      <c r="B1746" t="s">
        <v>1929</v>
      </c>
      <c r="C1746" t="s">
        <v>2848</v>
      </c>
      <c r="D1746" t="s">
        <v>2041</v>
      </c>
      <c r="E1746" t="s">
        <v>50</v>
      </c>
      <c r="L1746" t="s">
        <v>2790</v>
      </c>
      <c r="Q1746" t="s">
        <v>2890</v>
      </c>
      <c r="R1746" t="s">
        <v>33</v>
      </c>
      <c r="S1746">
        <v>2022</v>
      </c>
      <c r="Y1746">
        <v>4078</v>
      </c>
    </row>
    <row r="1747" spans="1:25" x14ac:dyDescent="0.3">
      <c r="A1747" t="s">
        <v>30</v>
      </c>
      <c r="B1747" t="s">
        <v>1929</v>
      </c>
      <c r="C1747" t="s">
        <v>2848</v>
      </c>
      <c r="D1747" t="s">
        <v>2042</v>
      </c>
      <c r="E1747" t="s">
        <v>50</v>
      </c>
      <c r="L1747" t="s">
        <v>2790</v>
      </c>
      <c r="Q1747" t="s">
        <v>2890</v>
      </c>
      <c r="R1747" t="s">
        <v>33</v>
      </c>
      <c r="S1747">
        <v>2022</v>
      </c>
      <c r="Y1747">
        <v>4079</v>
      </c>
    </row>
    <row r="1748" spans="1:25" x14ac:dyDescent="0.3">
      <c r="A1748" t="s">
        <v>30</v>
      </c>
      <c r="B1748" t="s">
        <v>1929</v>
      </c>
      <c r="C1748" t="s">
        <v>2848</v>
      </c>
      <c r="D1748" t="s">
        <v>2043</v>
      </c>
      <c r="E1748" t="s">
        <v>50</v>
      </c>
      <c r="L1748" t="s">
        <v>2790</v>
      </c>
      <c r="Q1748" t="s">
        <v>2890</v>
      </c>
      <c r="R1748" t="s">
        <v>33</v>
      </c>
      <c r="S1748">
        <v>2022</v>
      </c>
      <c r="Y1748">
        <v>4080</v>
      </c>
    </row>
    <row r="1749" spans="1:25" x14ac:dyDescent="0.3">
      <c r="A1749" t="s">
        <v>30</v>
      </c>
      <c r="B1749" t="s">
        <v>1929</v>
      </c>
      <c r="C1749" t="s">
        <v>2848</v>
      </c>
      <c r="D1749" t="s">
        <v>1994</v>
      </c>
      <c r="E1749" t="s">
        <v>50</v>
      </c>
      <c r="L1749" t="s">
        <v>2790</v>
      </c>
      <c r="Q1749" t="s">
        <v>2890</v>
      </c>
      <c r="R1749" t="s">
        <v>33</v>
      </c>
      <c r="S1749">
        <v>2022</v>
      </c>
      <c r="Y1749">
        <v>4081</v>
      </c>
    </row>
    <row r="1750" spans="1:25" x14ac:dyDescent="0.3">
      <c r="A1750" t="s">
        <v>30</v>
      </c>
      <c r="B1750" t="s">
        <v>1929</v>
      </c>
      <c r="C1750" t="s">
        <v>2848</v>
      </c>
      <c r="D1750" t="s">
        <v>1978</v>
      </c>
      <c r="E1750" t="s">
        <v>50</v>
      </c>
      <c r="L1750" t="s">
        <v>2790</v>
      </c>
      <c r="Q1750" t="s">
        <v>2890</v>
      </c>
      <c r="R1750" t="s">
        <v>33</v>
      </c>
      <c r="S1750">
        <v>2022</v>
      </c>
      <c r="Y1750">
        <v>4082</v>
      </c>
    </row>
    <row r="1751" spans="1:25" x14ac:dyDescent="0.3">
      <c r="A1751" t="s">
        <v>30</v>
      </c>
      <c r="B1751" t="s">
        <v>1929</v>
      </c>
      <c r="C1751" t="s">
        <v>2848</v>
      </c>
      <c r="D1751" t="s">
        <v>2044</v>
      </c>
      <c r="E1751" t="s">
        <v>50</v>
      </c>
      <c r="L1751" t="s">
        <v>2790</v>
      </c>
      <c r="Q1751" t="s">
        <v>2890</v>
      </c>
      <c r="R1751" t="s">
        <v>33</v>
      </c>
      <c r="S1751">
        <v>2022</v>
      </c>
      <c r="Y1751">
        <v>4083</v>
      </c>
    </row>
    <row r="1752" spans="1:25" x14ac:dyDescent="0.3">
      <c r="A1752" t="s">
        <v>30</v>
      </c>
      <c r="B1752" t="s">
        <v>1929</v>
      </c>
      <c r="C1752" t="s">
        <v>2848</v>
      </c>
      <c r="D1752" t="s">
        <v>2045</v>
      </c>
      <c r="E1752" t="s">
        <v>50</v>
      </c>
      <c r="L1752" t="s">
        <v>2790</v>
      </c>
      <c r="Q1752" t="s">
        <v>2890</v>
      </c>
      <c r="R1752" t="s">
        <v>33</v>
      </c>
      <c r="S1752">
        <v>2022</v>
      </c>
      <c r="Y1752">
        <v>4084</v>
      </c>
    </row>
    <row r="1753" spans="1:25" x14ac:dyDescent="0.3">
      <c r="A1753" t="s">
        <v>30</v>
      </c>
      <c r="B1753" t="s">
        <v>1929</v>
      </c>
      <c r="C1753" t="s">
        <v>2848</v>
      </c>
      <c r="D1753" t="s">
        <v>1980</v>
      </c>
      <c r="E1753" t="s">
        <v>50</v>
      </c>
      <c r="L1753" t="s">
        <v>2790</v>
      </c>
      <c r="Q1753" t="s">
        <v>2890</v>
      </c>
      <c r="R1753" t="s">
        <v>33</v>
      </c>
      <c r="S1753">
        <v>2022</v>
      </c>
      <c r="Y1753">
        <v>4085</v>
      </c>
    </row>
    <row r="1754" spans="1:25" x14ac:dyDescent="0.3">
      <c r="A1754" t="s">
        <v>30</v>
      </c>
      <c r="B1754" t="s">
        <v>1929</v>
      </c>
      <c r="C1754" t="s">
        <v>2848</v>
      </c>
      <c r="D1754" t="s">
        <v>2046</v>
      </c>
      <c r="E1754" t="s">
        <v>50</v>
      </c>
      <c r="L1754" t="s">
        <v>2790</v>
      </c>
      <c r="Q1754" t="s">
        <v>2890</v>
      </c>
      <c r="R1754" t="s">
        <v>33</v>
      </c>
      <c r="S1754">
        <v>2022</v>
      </c>
      <c r="Y1754">
        <v>4086</v>
      </c>
    </row>
    <row r="1755" spans="1:25" x14ac:dyDescent="0.3">
      <c r="A1755" t="s">
        <v>30</v>
      </c>
      <c r="B1755" t="s">
        <v>1929</v>
      </c>
      <c r="C1755" t="s">
        <v>2848</v>
      </c>
      <c r="D1755" t="s">
        <v>2047</v>
      </c>
      <c r="E1755" t="s">
        <v>50</v>
      </c>
      <c r="L1755" t="s">
        <v>2790</v>
      </c>
      <c r="Q1755" t="s">
        <v>2890</v>
      </c>
      <c r="R1755" t="s">
        <v>33</v>
      </c>
      <c r="S1755">
        <v>2022</v>
      </c>
      <c r="Y1755">
        <v>4087</v>
      </c>
    </row>
    <row r="1756" spans="1:25" x14ac:dyDescent="0.3">
      <c r="A1756" t="s">
        <v>30</v>
      </c>
      <c r="B1756" t="s">
        <v>1929</v>
      </c>
      <c r="C1756" t="s">
        <v>2848</v>
      </c>
      <c r="D1756" t="s">
        <v>2048</v>
      </c>
      <c r="E1756" t="s">
        <v>50</v>
      </c>
      <c r="L1756" t="s">
        <v>2790</v>
      </c>
      <c r="Q1756" t="s">
        <v>2890</v>
      </c>
      <c r="R1756" t="s">
        <v>33</v>
      </c>
      <c r="S1756">
        <v>2022</v>
      </c>
      <c r="Y1756">
        <v>4088</v>
      </c>
    </row>
    <row r="1757" spans="1:25" x14ac:dyDescent="0.3">
      <c r="A1757" t="s">
        <v>30</v>
      </c>
      <c r="B1757" t="s">
        <v>1929</v>
      </c>
      <c r="C1757" t="s">
        <v>2848</v>
      </c>
      <c r="D1757" t="s">
        <v>1993</v>
      </c>
      <c r="E1757" t="s">
        <v>50</v>
      </c>
      <c r="L1757" t="s">
        <v>2790</v>
      </c>
      <c r="Q1757" t="s">
        <v>2890</v>
      </c>
      <c r="R1757" t="s">
        <v>33</v>
      </c>
      <c r="S1757">
        <v>2022</v>
      </c>
      <c r="Y1757">
        <v>4089</v>
      </c>
    </row>
    <row r="1758" spans="1:25" x14ac:dyDescent="0.3">
      <c r="A1758" t="s">
        <v>30</v>
      </c>
      <c r="B1758" t="s">
        <v>1929</v>
      </c>
      <c r="C1758" t="s">
        <v>2848</v>
      </c>
      <c r="D1758" t="s">
        <v>1981</v>
      </c>
      <c r="E1758" t="s">
        <v>50</v>
      </c>
      <c r="L1758" t="s">
        <v>2790</v>
      </c>
      <c r="Q1758" t="s">
        <v>2890</v>
      </c>
      <c r="R1758" t="s">
        <v>33</v>
      </c>
      <c r="S1758">
        <v>2022</v>
      </c>
      <c r="Y1758">
        <v>4090</v>
      </c>
    </row>
    <row r="1759" spans="1:25" x14ac:dyDescent="0.3">
      <c r="A1759" t="s">
        <v>30</v>
      </c>
      <c r="B1759" t="s">
        <v>1929</v>
      </c>
      <c r="C1759" t="s">
        <v>2848</v>
      </c>
      <c r="D1759" t="s">
        <v>1992</v>
      </c>
      <c r="E1759" t="s">
        <v>50</v>
      </c>
      <c r="L1759" t="s">
        <v>2790</v>
      </c>
      <c r="Q1759" t="s">
        <v>2890</v>
      </c>
      <c r="R1759" t="s">
        <v>33</v>
      </c>
      <c r="S1759">
        <v>2022</v>
      </c>
      <c r="Y1759">
        <v>4091</v>
      </c>
    </row>
    <row r="1760" spans="1:25" x14ac:dyDescent="0.3">
      <c r="A1760" t="s">
        <v>30</v>
      </c>
      <c r="B1760" t="s">
        <v>1929</v>
      </c>
      <c r="C1760" t="s">
        <v>2848</v>
      </c>
      <c r="D1760" t="s">
        <v>1991</v>
      </c>
      <c r="E1760" t="s">
        <v>50</v>
      </c>
      <c r="L1760" t="s">
        <v>2790</v>
      </c>
      <c r="Q1760" t="s">
        <v>2890</v>
      </c>
      <c r="R1760" t="s">
        <v>33</v>
      </c>
      <c r="S1760">
        <v>2022</v>
      </c>
      <c r="Y1760">
        <v>4092</v>
      </c>
    </row>
    <row r="1761" spans="1:25" x14ac:dyDescent="0.3">
      <c r="A1761" t="s">
        <v>30</v>
      </c>
      <c r="B1761" t="s">
        <v>1929</v>
      </c>
      <c r="C1761" t="s">
        <v>2848</v>
      </c>
      <c r="D1761" t="s">
        <v>1994</v>
      </c>
      <c r="E1761" t="s">
        <v>50</v>
      </c>
      <c r="L1761" t="s">
        <v>2790</v>
      </c>
      <c r="Q1761" t="s">
        <v>2890</v>
      </c>
      <c r="R1761" t="s">
        <v>33</v>
      </c>
      <c r="S1761">
        <v>2022</v>
      </c>
      <c r="Y1761">
        <v>4093</v>
      </c>
    </row>
    <row r="1762" spans="1:25" x14ac:dyDescent="0.3">
      <c r="A1762" t="s">
        <v>30</v>
      </c>
      <c r="B1762" t="s">
        <v>1929</v>
      </c>
      <c r="C1762" t="s">
        <v>2848</v>
      </c>
      <c r="D1762" t="s">
        <v>1996</v>
      </c>
      <c r="E1762" t="s">
        <v>50</v>
      </c>
      <c r="L1762" t="s">
        <v>2790</v>
      </c>
      <c r="Q1762" t="s">
        <v>2890</v>
      </c>
      <c r="R1762" t="s">
        <v>33</v>
      </c>
      <c r="S1762">
        <v>2022</v>
      </c>
      <c r="Y1762">
        <v>4094</v>
      </c>
    </row>
    <row r="1763" spans="1:25" x14ac:dyDescent="0.3">
      <c r="A1763" t="s">
        <v>30</v>
      </c>
      <c r="B1763" t="s">
        <v>1929</v>
      </c>
      <c r="C1763" t="s">
        <v>2848</v>
      </c>
      <c r="D1763" t="s">
        <v>2049</v>
      </c>
      <c r="E1763" t="s">
        <v>50</v>
      </c>
      <c r="L1763" t="s">
        <v>2790</v>
      </c>
      <c r="Q1763" t="s">
        <v>2890</v>
      </c>
      <c r="R1763" t="s">
        <v>33</v>
      </c>
      <c r="S1763">
        <v>2022</v>
      </c>
      <c r="Y1763">
        <v>4095</v>
      </c>
    </row>
    <row r="1764" spans="1:25" x14ac:dyDescent="0.3">
      <c r="A1764" t="s">
        <v>30</v>
      </c>
      <c r="B1764" t="s">
        <v>1929</v>
      </c>
      <c r="C1764" t="s">
        <v>2849</v>
      </c>
      <c r="D1764"/>
      <c r="E1764" t="s">
        <v>34</v>
      </c>
      <c r="F1764" t="s">
        <v>2051</v>
      </c>
      <c r="G1764" t="s">
        <v>48</v>
      </c>
      <c r="H1764" t="s">
        <v>2050</v>
      </c>
      <c r="I1764" t="s">
        <v>36</v>
      </c>
      <c r="J1764" t="s">
        <v>42</v>
      </c>
      <c r="K1764" t="s">
        <v>38</v>
      </c>
      <c r="L1764" t="s">
        <v>2790</v>
      </c>
      <c r="Q1764" t="s">
        <v>2890</v>
      </c>
      <c r="R1764" t="s">
        <v>33</v>
      </c>
      <c r="S1764">
        <v>2022</v>
      </c>
      <c r="U1764" t="s">
        <v>2052</v>
      </c>
      <c r="Y1764">
        <v>4096</v>
      </c>
    </row>
    <row r="1765" spans="1:25" x14ac:dyDescent="0.3">
      <c r="A1765" t="s">
        <v>30</v>
      </c>
      <c r="B1765" t="s">
        <v>1929</v>
      </c>
      <c r="C1765" t="s">
        <v>2849</v>
      </c>
      <c r="D1765" t="s">
        <v>69</v>
      </c>
      <c r="E1765" t="s">
        <v>50</v>
      </c>
      <c r="L1765" t="s">
        <v>2790</v>
      </c>
      <c r="Q1765" t="s">
        <v>2890</v>
      </c>
      <c r="R1765" t="s">
        <v>33</v>
      </c>
      <c r="S1765">
        <v>2022</v>
      </c>
      <c r="Y1765">
        <v>4097</v>
      </c>
    </row>
    <row r="1766" spans="1:25" x14ac:dyDescent="0.3">
      <c r="A1766" t="s">
        <v>30</v>
      </c>
      <c r="B1766" t="s">
        <v>1929</v>
      </c>
      <c r="C1766" t="s">
        <v>2849</v>
      </c>
      <c r="D1766" t="s">
        <v>990</v>
      </c>
      <c r="E1766" t="s">
        <v>50</v>
      </c>
      <c r="L1766" t="s">
        <v>2790</v>
      </c>
      <c r="Q1766" t="s">
        <v>2890</v>
      </c>
      <c r="R1766" t="s">
        <v>33</v>
      </c>
      <c r="S1766">
        <v>2022</v>
      </c>
      <c r="Y1766">
        <v>4098</v>
      </c>
    </row>
    <row r="1767" spans="1:25" x14ac:dyDescent="0.3">
      <c r="A1767" t="s">
        <v>30</v>
      </c>
      <c r="B1767" t="s">
        <v>1929</v>
      </c>
      <c r="C1767" t="s">
        <v>2849</v>
      </c>
      <c r="D1767" t="s">
        <v>892</v>
      </c>
      <c r="E1767" t="s">
        <v>50</v>
      </c>
      <c r="L1767" t="s">
        <v>2790</v>
      </c>
      <c r="Q1767" t="s">
        <v>2890</v>
      </c>
      <c r="R1767" t="s">
        <v>33</v>
      </c>
      <c r="S1767">
        <v>2022</v>
      </c>
      <c r="Y1767">
        <v>4099</v>
      </c>
    </row>
    <row r="1768" spans="1:25" x14ac:dyDescent="0.3">
      <c r="A1768" t="s">
        <v>30</v>
      </c>
      <c r="B1768" t="s">
        <v>1929</v>
      </c>
      <c r="C1768" t="s">
        <v>2849</v>
      </c>
      <c r="D1768" t="s">
        <v>893</v>
      </c>
      <c r="E1768" t="s">
        <v>50</v>
      </c>
      <c r="L1768" t="s">
        <v>2790</v>
      </c>
      <c r="Q1768" t="s">
        <v>2890</v>
      </c>
      <c r="R1768" t="s">
        <v>33</v>
      </c>
      <c r="S1768">
        <v>2022</v>
      </c>
      <c r="Y1768">
        <v>4100</v>
      </c>
    </row>
    <row r="1769" spans="1:25" x14ac:dyDescent="0.3">
      <c r="A1769" t="s">
        <v>30</v>
      </c>
      <c r="B1769" t="s">
        <v>1929</v>
      </c>
      <c r="C1769" t="s">
        <v>2849</v>
      </c>
      <c r="D1769" t="s">
        <v>894</v>
      </c>
      <c r="E1769" t="s">
        <v>50</v>
      </c>
      <c r="L1769" t="s">
        <v>2790</v>
      </c>
      <c r="Q1769" t="s">
        <v>2890</v>
      </c>
      <c r="R1769" t="s">
        <v>33</v>
      </c>
      <c r="S1769">
        <v>2022</v>
      </c>
      <c r="Y1769">
        <v>4101</v>
      </c>
    </row>
    <row r="1770" spans="1:25" x14ac:dyDescent="0.3">
      <c r="A1770" t="s">
        <v>30</v>
      </c>
      <c r="B1770" t="s">
        <v>1929</v>
      </c>
      <c r="C1770" t="s">
        <v>2849</v>
      </c>
      <c r="D1770" t="s">
        <v>895</v>
      </c>
      <c r="E1770" t="s">
        <v>50</v>
      </c>
      <c r="L1770" t="s">
        <v>2790</v>
      </c>
      <c r="Q1770" t="s">
        <v>2890</v>
      </c>
      <c r="R1770" t="s">
        <v>33</v>
      </c>
      <c r="S1770">
        <v>2022</v>
      </c>
      <c r="Y1770">
        <v>4102</v>
      </c>
    </row>
    <row r="1771" spans="1:25" x14ac:dyDescent="0.3">
      <c r="A1771" t="s">
        <v>30</v>
      </c>
      <c r="B1771" t="s">
        <v>1929</v>
      </c>
      <c r="C1771" t="s">
        <v>2849</v>
      </c>
      <c r="D1771" t="s">
        <v>1707</v>
      </c>
      <c r="E1771" t="s">
        <v>50</v>
      </c>
      <c r="L1771" t="s">
        <v>2790</v>
      </c>
      <c r="Q1771" t="s">
        <v>2890</v>
      </c>
      <c r="R1771" t="s">
        <v>33</v>
      </c>
      <c r="S1771">
        <v>2022</v>
      </c>
      <c r="Y1771">
        <v>4103</v>
      </c>
    </row>
    <row r="1772" spans="1:25" x14ac:dyDescent="0.3">
      <c r="A1772" t="s">
        <v>30</v>
      </c>
      <c r="B1772" t="s">
        <v>1929</v>
      </c>
      <c r="C1772" t="s">
        <v>2849</v>
      </c>
      <c r="D1772" t="s">
        <v>1708</v>
      </c>
      <c r="E1772" t="s">
        <v>50</v>
      </c>
      <c r="L1772" t="s">
        <v>2790</v>
      </c>
      <c r="Q1772" t="s">
        <v>2890</v>
      </c>
      <c r="R1772" t="s">
        <v>33</v>
      </c>
      <c r="S1772">
        <v>2022</v>
      </c>
      <c r="Y1772">
        <v>4104</v>
      </c>
    </row>
    <row r="1773" spans="1:25" x14ac:dyDescent="0.3">
      <c r="A1773" t="s">
        <v>30</v>
      </c>
      <c r="B1773" t="s">
        <v>1929</v>
      </c>
      <c r="C1773" t="s">
        <v>2053</v>
      </c>
      <c r="D1773"/>
      <c r="E1773" t="s">
        <v>34</v>
      </c>
      <c r="F1773" t="s">
        <v>2055</v>
      </c>
      <c r="G1773" t="s">
        <v>48</v>
      </c>
      <c r="H1773" t="s">
        <v>2054</v>
      </c>
      <c r="I1773" t="s">
        <v>36</v>
      </c>
      <c r="J1773" t="s">
        <v>42</v>
      </c>
      <c r="K1773" t="s">
        <v>38</v>
      </c>
      <c r="L1773" t="s">
        <v>2790</v>
      </c>
      <c r="Q1773" t="s">
        <v>2890</v>
      </c>
      <c r="R1773" t="s">
        <v>33</v>
      </c>
      <c r="S1773">
        <v>2022</v>
      </c>
      <c r="U1773" t="s">
        <v>2056</v>
      </c>
      <c r="Y1773">
        <v>4105</v>
      </c>
    </row>
    <row r="1774" spans="1:25" x14ac:dyDescent="0.3">
      <c r="A1774" t="s">
        <v>30</v>
      </c>
      <c r="B1774" t="s">
        <v>1929</v>
      </c>
      <c r="C1774" t="s">
        <v>2053</v>
      </c>
      <c r="D1774" t="s">
        <v>69</v>
      </c>
      <c r="E1774" t="s">
        <v>50</v>
      </c>
      <c r="L1774" t="s">
        <v>2790</v>
      </c>
      <c r="Q1774" t="s">
        <v>2890</v>
      </c>
      <c r="R1774" t="s">
        <v>33</v>
      </c>
      <c r="S1774">
        <v>2022</v>
      </c>
      <c r="Y1774">
        <v>4106</v>
      </c>
    </row>
    <row r="1775" spans="1:25" x14ac:dyDescent="0.3">
      <c r="A1775" t="s">
        <v>30</v>
      </c>
      <c r="B1775" t="s">
        <v>1929</v>
      </c>
      <c r="C1775" t="s">
        <v>2053</v>
      </c>
      <c r="D1775" t="s">
        <v>990</v>
      </c>
      <c r="E1775" t="s">
        <v>50</v>
      </c>
      <c r="H1775" t="s">
        <v>2058</v>
      </c>
      <c r="L1775" t="s">
        <v>2790</v>
      </c>
      <c r="Q1775" t="s">
        <v>2890</v>
      </c>
      <c r="R1775" t="s">
        <v>33</v>
      </c>
      <c r="S1775">
        <v>2022</v>
      </c>
      <c r="Y1775">
        <v>4107</v>
      </c>
    </row>
    <row r="1776" spans="1:25" x14ac:dyDescent="0.3">
      <c r="A1776" t="s">
        <v>30</v>
      </c>
      <c r="B1776" t="s">
        <v>1929</v>
      </c>
      <c r="C1776" t="s">
        <v>2053</v>
      </c>
      <c r="D1776" t="s">
        <v>2057</v>
      </c>
      <c r="E1776" t="s">
        <v>50</v>
      </c>
      <c r="H1776" t="s">
        <v>2060</v>
      </c>
      <c r="L1776" t="s">
        <v>2790</v>
      </c>
      <c r="Q1776" t="s">
        <v>2890</v>
      </c>
      <c r="R1776" t="s">
        <v>33</v>
      </c>
      <c r="S1776">
        <v>2022</v>
      </c>
      <c r="Y1776">
        <v>4108</v>
      </c>
    </row>
    <row r="1777" spans="1:25" x14ac:dyDescent="0.3">
      <c r="A1777" t="s">
        <v>30</v>
      </c>
      <c r="B1777" t="s">
        <v>1929</v>
      </c>
      <c r="C1777" t="s">
        <v>2053</v>
      </c>
      <c r="D1777" t="s">
        <v>2059</v>
      </c>
      <c r="E1777" t="s">
        <v>50</v>
      </c>
      <c r="H1777" t="s">
        <v>2062</v>
      </c>
      <c r="L1777" t="s">
        <v>2790</v>
      </c>
      <c r="Q1777" t="s">
        <v>2890</v>
      </c>
      <c r="R1777" t="s">
        <v>33</v>
      </c>
      <c r="S1777">
        <v>2022</v>
      </c>
      <c r="Y1777">
        <v>4109</v>
      </c>
    </row>
    <row r="1778" spans="1:25" x14ac:dyDescent="0.3">
      <c r="A1778" t="s">
        <v>30</v>
      </c>
      <c r="B1778" t="s">
        <v>1929</v>
      </c>
      <c r="C1778" t="s">
        <v>2053</v>
      </c>
      <c r="D1778" t="s">
        <v>2061</v>
      </c>
      <c r="E1778" t="s">
        <v>50</v>
      </c>
      <c r="H1778" t="s">
        <v>2064</v>
      </c>
      <c r="L1778" t="s">
        <v>2790</v>
      </c>
      <c r="Q1778" t="s">
        <v>2890</v>
      </c>
      <c r="R1778" t="s">
        <v>33</v>
      </c>
      <c r="S1778">
        <v>2022</v>
      </c>
      <c r="Y1778">
        <v>4110</v>
      </c>
    </row>
    <row r="1779" spans="1:25" x14ac:dyDescent="0.3">
      <c r="A1779" t="s">
        <v>30</v>
      </c>
      <c r="B1779" t="s">
        <v>1929</v>
      </c>
      <c r="C1779" t="s">
        <v>2053</v>
      </c>
      <c r="D1779" t="s">
        <v>2063</v>
      </c>
      <c r="E1779" t="s">
        <v>50</v>
      </c>
      <c r="H1779" t="s">
        <v>2066</v>
      </c>
      <c r="L1779" t="s">
        <v>2790</v>
      </c>
      <c r="Q1779" t="s">
        <v>2890</v>
      </c>
      <c r="R1779" t="s">
        <v>33</v>
      </c>
      <c r="S1779">
        <v>2022</v>
      </c>
      <c r="Y1779">
        <v>4111</v>
      </c>
    </row>
    <row r="1780" spans="1:25" x14ac:dyDescent="0.3">
      <c r="A1780" t="s">
        <v>30</v>
      </c>
      <c r="B1780" t="s">
        <v>1929</v>
      </c>
      <c r="C1780" t="s">
        <v>2053</v>
      </c>
      <c r="D1780" t="s">
        <v>2065</v>
      </c>
      <c r="E1780" t="s">
        <v>50</v>
      </c>
      <c r="H1780" t="s">
        <v>2068</v>
      </c>
      <c r="L1780" t="s">
        <v>2790</v>
      </c>
      <c r="Q1780" t="s">
        <v>2890</v>
      </c>
      <c r="R1780" t="s">
        <v>33</v>
      </c>
      <c r="S1780">
        <v>2022</v>
      </c>
      <c r="Y1780">
        <v>4112</v>
      </c>
    </row>
    <row r="1781" spans="1:25" x14ac:dyDescent="0.3">
      <c r="A1781" t="s">
        <v>30</v>
      </c>
      <c r="B1781" t="s">
        <v>1929</v>
      </c>
      <c r="C1781" t="s">
        <v>2053</v>
      </c>
      <c r="D1781" t="s">
        <v>2067</v>
      </c>
      <c r="E1781" t="s">
        <v>50</v>
      </c>
      <c r="L1781" t="s">
        <v>2790</v>
      </c>
      <c r="Q1781" t="s">
        <v>2890</v>
      </c>
      <c r="R1781" t="s">
        <v>33</v>
      </c>
      <c r="S1781">
        <v>2022</v>
      </c>
      <c r="Y1781">
        <v>4113</v>
      </c>
    </row>
    <row r="1782" spans="1:25" x14ac:dyDescent="0.3">
      <c r="A1782" t="s">
        <v>182</v>
      </c>
      <c r="B1782" t="s">
        <v>1929</v>
      </c>
      <c r="C1782" t="s">
        <v>2069</v>
      </c>
      <c r="D1782"/>
      <c r="E1782" t="s">
        <v>34</v>
      </c>
      <c r="F1782" t="s">
        <v>2071</v>
      </c>
      <c r="G1782" t="s">
        <v>48</v>
      </c>
      <c r="H1782" t="s">
        <v>2070</v>
      </c>
      <c r="I1782" t="s">
        <v>36</v>
      </c>
      <c r="L1782" t="s">
        <v>2790</v>
      </c>
      <c r="Q1782" t="s">
        <v>2890</v>
      </c>
      <c r="R1782" t="s">
        <v>33</v>
      </c>
      <c r="S1782">
        <v>2022</v>
      </c>
      <c r="U1782" t="s">
        <v>2072</v>
      </c>
      <c r="X1782" t="s">
        <v>2587</v>
      </c>
      <c r="Y1782">
        <v>4114</v>
      </c>
    </row>
    <row r="1783" spans="1:25" x14ac:dyDescent="0.3">
      <c r="A1783" t="s">
        <v>182</v>
      </c>
      <c r="B1783" t="s">
        <v>1929</v>
      </c>
      <c r="C1783" t="s">
        <v>2069</v>
      </c>
      <c r="D1783" t="s">
        <v>69</v>
      </c>
      <c r="E1783" t="s">
        <v>50</v>
      </c>
      <c r="L1783" t="s">
        <v>2790</v>
      </c>
      <c r="Q1783" t="s">
        <v>2890</v>
      </c>
      <c r="R1783" t="s">
        <v>33</v>
      </c>
      <c r="S1783">
        <v>2022</v>
      </c>
      <c r="Y1783">
        <v>4115</v>
      </c>
    </row>
    <row r="1784" spans="1:25" x14ac:dyDescent="0.3">
      <c r="A1784" t="s">
        <v>182</v>
      </c>
      <c r="B1784" t="s">
        <v>1929</v>
      </c>
      <c r="C1784" t="s">
        <v>2069</v>
      </c>
      <c r="D1784" t="s">
        <v>990</v>
      </c>
      <c r="E1784" t="s">
        <v>50</v>
      </c>
      <c r="L1784" t="s">
        <v>2790</v>
      </c>
      <c r="Q1784" t="s">
        <v>2890</v>
      </c>
      <c r="R1784" t="s">
        <v>33</v>
      </c>
      <c r="S1784">
        <v>2022</v>
      </c>
      <c r="Y1784">
        <v>4116</v>
      </c>
    </row>
    <row r="1785" spans="1:25" x14ac:dyDescent="0.3">
      <c r="A1785" t="s">
        <v>182</v>
      </c>
      <c r="B1785" t="s">
        <v>1929</v>
      </c>
      <c r="C1785" t="s">
        <v>2069</v>
      </c>
      <c r="D1785" t="s">
        <v>2073</v>
      </c>
      <c r="E1785" t="s">
        <v>50</v>
      </c>
      <c r="L1785" t="s">
        <v>2790</v>
      </c>
      <c r="Q1785" t="s">
        <v>2890</v>
      </c>
      <c r="R1785" t="s">
        <v>33</v>
      </c>
      <c r="S1785">
        <v>2022</v>
      </c>
      <c r="Y1785">
        <v>4117</v>
      </c>
    </row>
    <row r="1786" spans="1:25" x14ac:dyDescent="0.3">
      <c r="A1786" t="s">
        <v>182</v>
      </c>
      <c r="B1786" t="s">
        <v>1929</v>
      </c>
      <c r="C1786" t="s">
        <v>2069</v>
      </c>
      <c r="D1786" t="s">
        <v>2074</v>
      </c>
      <c r="E1786" t="s">
        <v>50</v>
      </c>
      <c r="L1786" t="s">
        <v>2790</v>
      </c>
      <c r="Q1786" t="s">
        <v>2890</v>
      </c>
      <c r="R1786" t="s">
        <v>33</v>
      </c>
      <c r="S1786">
        <v>2022</v>
      </c>
      <c r="Y1786">
        <v>4118</v>
      </c>
    </row>
    <row r="1787" spans="1:25" x14ac:dyDescent="0.3">
      <c r="A1787" t="s">
        <v>182</v>
      </c>
      <c r="B1787" t="s">
        <v>1929</v>
      </c>
      <c r="C1787" t="s">
        <v>2069</v>
      </c>
      <c r="D1787" t="s">
        <v>2075</v>
      </c>
      <c r="E1787" t="s">
        <v>50</v>
      </c>
      <c r="L1787" t="s">
        <v>2790</v>
      </c>
      <c r="Q1787" t="s">
        <v>2890</v>
      </c>
      <c r="R1787" t="s">
        <v>33</v>
      </c>
      <c r="S1787">
        <v>2022</v>
      </c>
      <c r="Y1787">
        <v>4119</v>
      </c>
    </row>
    <row r="1788" spans="1:25" x14ac:dyDescent="0.3">
      <c r="A1788" t="s">
        <v>182</v>
      </c>
      <c r="B1788" t="s">
        <v>1929</v>
      </c>
      <c r="C1788" t="s">
        <v>2069</v>
      </c>
      <c r="D1788" t="s">
        <v>2076</v>
      </c>
      <c r="E1788" t="s">
        <v>50</v>
      </c>
      <c r="L1788" t="s">
        <v>2790</v>
      </c>
      <c r="Q1788" t="s">
        <v>2890</v>
      </c>
      <c r="R1788" t="s">
        <v>33</v>
      </c>
      <c r="S1788">
        <v>2022</v>
      </c>
      <c r="Y1788">
        <v>4120</v>
      </c>
    </row>
    <row r="1789" spans="1:25" x14ac:dyDescent="0.3">
      <c r="A1789" t="s">
        <v>182</v>
      </c>
      <c r="B1789" t="s">
        <v>1929</v>
      </c>
      <c r="C1789" t="s">
        <v>2069</v>
      </c>
      <c r="D1789" t="s">
        <v>2077</v>
      </c>
      <c r="E1789" t="s">
        <v>50</v>
      </c>
      <c r="L1789" t="s">
        <v>2790</v>
      </c>
      <c r="Q1789" t="s">
        <v>2890</v>
      </c>
      <c r="R1789" t="s">
        <v>33</v>
      </c>
      <c r="S1789">
        <v>2022</v>
      </c>
      <c r="Y1789">
        <v>4121</v>
      </c>
    </row>
    <row r="1790" spans="1:25" x14ac:dyDescent="0.3">
      <c r="A1790" t="s">
        <v>182</v>
      </c>
      <c r="B1790" t="s">
        <v>1929</v>
      </c>
      <c r="C1790" t="s">
        <v>2069</v>
      </c>
      <c r="D1790" t="s">
        <v>2078</v>
      </c>
      <c r="E1790" t="s">
        <v>50</v>
      </c>
      <c r="L1790" t="s">
        <v>2790</v>
      </c>
      <c r="Q1790" t="s">
        <v>2890</v>
      </c>
      <c r="R1790" t="s">
        <v>33</v>
      </c>
      <c r="S1790">
        <v>2022</v>
      </c>
      <c r="Y1790">
        <v>4122</v>
      </c>
    </row>
    <row r="1791" spans="1:25" x14ac:dyDescent="0.3">
      <c r="A1791" t="s">
        <v>182</v>
      </c>
      <c r="B1791" t="s">
        <v>1929</v>
      </c>
      <c r="C1791" t="s">
        <v>2069</v>
      </c>
      <c r="D1791" t="s">
        <v>2079</v>
      </c>
      <c r="E1791" t="s">
        <v>50</v>
      </c>
      <c r="L1791" t="s">
        <v>2790</v>
      </c>
      <c r="Q1791" t="s">
        <v>2890</v>
      </c>
      <c r="R1791" t="s">
        <v>33</v>
      </c>
      <c r="S1791">
        <v>2022</v>
      </c>
      <c r="Y1791">
        <v>4123</v>
      </c>
    </row>
    <row r="1792" spans="1:25" x14ac:dyDescent="0.3">
      <c r="A1792" t="s">
        <v>182</v>
      </c>
      <c r="B1792" t="s">
        <v>1929</v>
      </c>
      <c r="C1792" t="s">
        <v>2069</v>
      </c>
      <c r="D1792" t="s">
        <v>2080</v>
      </c>
      <c r="E1792" t="s">
        <v>50</v>
      </c>
      <c r="L1792" t="s">
        <v>2790</v>
      </c>
      <c r="Q1792" t="s">
        <v>2890</v>
      </c>
      <c r="R1792" t="s">
        <v>33</v>
      </c>
      <c r="S1792">
        <v>2022</v>
      </c>
      <c r="Y1792">
        <v>4124</v>
      </c>
    </row>
    <row r="1793" spans="1:25" x14ac:dyDescent="0.3">
      <c r="A1793" t="s">
        <v>182</v>
      </c>
      <c r="B1793" t="s">
        <v>1929</v>
      </c>
      <c r="C1793" t="s">
        <v>2069</v>
      </c>
      <c r="D1793" t="s">
        <v>2082</v>
      </c>
      <c r="E1793" t="s">
        <v>50</v>
      </c>
      <c r="L1793" t="s">
        <v>2790</v>
      </c>
      <c r="Q1793" t="s">
        <v>2890</v>
      </c>
      <c r="R1793" t="s">
        <v>33</v>
      </c>
      <c r="S1793">
        <v>2022</v>
      </c>
      <c r="Y1793">
        <v>4125</v>
      </c>
    </row>
    <row r="1794" spans="1:25" x14ac:dyDescent="0.3">
      <c r="A1794" t="s">
        <v>182</v>
      </c>
      <c r="B1794" t="s">
        <v>1929</v>
      </c>
      <c r="C1794" t="s">
        <v>2069</v>
      </c>
      <c r="D1794" t="s">
        <v>2081</v>
      </c>
      <c r="E1794" t="s">
        <v>50</v>
      </c>
      <c r="L1794" t="s">
        <v>2790</v>
      </c>
      <c r="Q1794" t="s">
        <v>2890</v>
      </c>
      <c r="R1794" t="s">
        <v>33</v>
      </c>
      <c r="S1794">
        <v>2022</v>
      </c>
      <c r="Y1794">
        <v>4126</v>
      </c>
    </row>
    <row r="1795" spans="1:25" x14ac:dyDescent="0.3">
      <c r="A1795" t="s">
        <v>182</v>
      </c>
      <c r="B1795" t="s">
        <v>1929</v>
      </c>
      <c r="C1795" t="s">
        <v>2083</v>
      </c>
      <c r="D1795"/>
      <c r="E1795" t="s">
        <v>34</v>
      </c>
      <c r="F1795" t="s">
        <v>2085</v>
      </c>
      <c r="G1795" t="s">
        <v>56</v>
      </c>
      <c r="H1795" t="s">
        <v>2084</v>
      </c>
      <c r="I1795" t="s">
        <v>36</v>
      </c>
      <c r="L1795" t="s">
        <v>2790</v>
      </c>
      <c r="Q1795" t="s">
        <v>2890</v>
      </c>
      <c r="R1795" t="s">
        <v>33</v>
      </c>
      <c r="S1795">
        <v>2022</v>
      </c>
      <c r="U1795" t="s">
        <v>2850</v>
      </c>
      <c r="X1795" t="s">
        <v>2588</v>
      </c>
      <c r="Y1795">
        <v>4127</v>
      </c>
    </row>
    <row r="1796" spans="1:25" x14ac:dyDescent="0.3">
      <c r="A1796" t="s">
        <v>182</v>
      </c>
      <c r="B1796" t="s">
        <v>1929</v>
      </c>
      <c r="C1796" t="s">
        <v>2086</v>
      </c>
      <c r="D1796"/>
      <c r="E1796" t="s">
        <v>34</v>
      </c>
      <c r="F1796" t="s">
        <v>2089</v>
      </c>
      <c r="G1796" t="s">
        <v>2088</v>
      </c>
      <c r="H1796" t="s">
        <v>2087</v>
      </c>
      <c r="I1796" t="s">
        <v>36</v>
      </c>
      <c r="L1796" t="s">
        <v>2790</v>
      </c>
      <c r="Q1796" t="s">
        <v>2890</v>
      </c>
      <c r="R1796" t="s">
        <v>33</v>
      </c>
      <c r="S1796">
        <v>2022</v>
      </c>
      <c r="U1796" t="s">
        <v>2851</v>
      </c>
      <c r="X1796" t="s">
        <v>2589</v>
      </c>
      <c r="Y1796">
        <v>4128</v>
      </c>
    </row>
    <row r="1797" spans="1:25" x14ac:dyDescent="0.3">
      <c r="A1797" t="s">
        <v>182</v>
      </c>
      <c r="B1797" t="s">
        <v>1929</v>
      </c>
      <c r="C1797" t="s">
        <v>2852</v>
      </c>
      <c r="D1797"/>
      <c r="E1797" t="s">
        <v>34</v>
      </c>
      <c r="F1797" t="s">
        <v>2091</v>
      </c>
      <c r="G1797" t="s">
        <v>48</v>
      </c>
      <c r="H1797" t="s">
        <v>2090</v>
      </c>
      <c r="I1797" t="s">
        <v>36</v>
      </c>
      <c r="L1797" t="s">
        <v>2790</v>
      </c>
      <c r="Q1797" t="s">
        <v>2890</v>
      </c>
      <c r="R1797" t="s">
        <v>33</v>
      </c>
      <c r="S1797">
        <v>2022</v>
      </c>
      <c r="U1797" t="s">
        <v>2092</v>
      </c>
      <c r="Y1797">
        <v>4129</v>
      </c>
    </row>
    <row r="1798" spans="1:25" x14ac:dyDescent="0.3">
      <c r="A1798" t="s">
        <v>182</v>
      </c>
      <c r="B1798" t="s">
        <v>1929</v>
      </c>
      <c r="C1798" t="s">
        <v>2852</v>
      </c>
      <c r="D1798" t="s">
        <v>69</v>
      </c>
      <c r="E1798" t="s">
        <v>50</v>
      </c>
      <c r="L1798" t="s">
        <v>2790</v>
      </c>
      <c r="Q1798" t="s">
        <v>2890</v>
      </c>
      <c r="R1798" t="s">
        <v>33</v>
      </c>
      <c r="S1798">
        <v>2022</v>
      </c>
      <c r="Y1798">
        <v>4130</v>
      </c>
    </row>
    <row r="1799" spans="1:25" x14ac:dyDescent="0.3">
      <c r="A1799" t="s">
        <v>182</v>
      </c>
      <c r="B1799" t="s">
        <v>1929</v>
      </c>
      <c r="C1799" t="s">
        <v>2852</v>
      </c>
      <c r="D1799" t="s">
        <v>990</v>
      </c>
      <c r="E1799" t="s">
        <v>50</v>
      </c>
      <c r="L1799" t="s">
        <v>2790</v>
      </c>
      <c r="Q1799" t="s">
        <v>2890</v>
      </c>
      <c r="R1799" t="s">
        <v>33</v>
      </c>
      <c r="S1799">
        <v>2022</v>
      </c>
      <c r="Y1799">
        <v>4131</v>
      </c>
    </row>
    <row r="1800" spans="1:25" x14ac:dyDescent="0.3">
      <c r="A1800" t="s">
        <v>182</v>
      </c>
      <c r="B1800" t="s">
        <v>1929</v>
      </c>
      <c r="C1800" t="s">
        <v>2852</v>
      </c>
      <c r="D1800" t="s">
        <v>2093</v>
      </c>
      <c r="E1800" t="s">
        <v>50</v>
      </c>
      <c r="L1800" t="s">
        <v>2790</v>
      </c>
      <c r="Q1800" t="s">
        <v>2890</v>
      </c>
      <c r="R1800" t="s">
        <v>33</v>
      </c>
      <c r="S1800">
        <v>2022</v>
      </c>
      <c r="Y1800">
        <v>4132</v>
      </c>
    </row>
    <row r="1801" spans="1:25" x14ac:dyDescent="0.3">
      <c r="A1801" t="s">
        <v>182</v>
      </c>
      <c r="B1801" t="s">
        <v>1929</v>
      </c>
      <c r="C1801" t="s">
        <v>2852</v>
      </c>
      <c r="D1801" t="s">
        <v>2094</v>
      </c>
      <c r="E1801" t="s">
        <v>50</v>
      </c>
      <c r="L1801" t="s">
        <v>2790</v>
      </c>
      <c r="Q1801" t="s">
        <v>2890</v>
      </c>
      <c r="R1801" t="s">
        <v>33</v>
      </c>
      <c r="S1801">
        <v>2022</v>
      </c>
      <c r="Y1801">
        <v>4133</v>
      </c>
    </row>
    <row r="1802" spans="1:25" x14ac:dyDescent="0.3">
      <c r="A1802" t="s">
        <v>182</v>
      </c>
      <c r="B1802" t="s">
        <v>1929</v>
      </c>
      <c r="C1802" t="s">
        <v>2852</v>
      </c>
      <c r="D1802" t="s">
        <v>2095</v>
      </c>
      <c r="E1802" t="s">
        <v>50</v>
      </c>
      <c r="L1802" t="s">
        <v>2790</v>
      </c>
      <c r="Q1802" t="s">
        <v>2890</v>
      </c>
      <c r="R1802" t="s">
        <v>33</v>
      </c>
      <c r="S1802">
        <v>2022</v>
      </c>
      <c r="Y1802">
        <v>4134</v>
      </c>
    </row>
    <row r="1803" spans="1:25" x14ac:dyDescent="0.3">
      <c r="A1803" t="s">
        <v>182</v>
      </c>
      <c r="B1803" t="s">
        <v>1929</v>
      </c>
      <c r="C1803" t="s">
        <v>2852</v>
      </c>
      <c r="D1803" t="s">
        <v>2096</v>
      </c>
      <c r="E1803" t="s">
        <v>50</v>
      </c>
      <c r="L1803" t="s">
        <v>2790</v>
      </c>
      <c r="Q1803" t="s">
        <v>2890</v>
      </c>
      <c r="R1803" t="s">
        <v>33</v>
      </c>
      <c r="S1803">
        <v>2022</v>
      </c>
      <c r="Y1803">
        <v>4135</v>
      </c>
    </row>
    <row r="1804" spans="1:25" x14ac:dyDescent="0.3">
      <c r="A1804" t="s">
        <v>182</v>
      </c>
      <c r="B1804" t="s">
        <v>1929</v>
      </c>
      <c r="C1804" t="s">
        <v>2852</v>
      </c>
      <c r="D1804" t="s">
        <v>2097</v>
      </c>
      <c r="E1804" t="s">
        <v>50</v>
      </c>
      <c r="L1804" t="s">
        <v>2790</v>
      </c>
      <c r="Q1804" t="s">
        <v>2890</v>
      </c>
      <c r="R1804" t="s">
        <v>33</v>
      </c>
      <c r="S1804">
        <v>2022</v>
      </c>
      <c r="Y1804">
        <v>4136</v>
      </c>
    </row>
    <row r="1805" spans="1:25" x14ac:dyDescent="0.3">
      <c r="A1805" t="s">
        <v>182</v>
      </c>
      <c r="B1805" t="s">
        <v>1929</v>
      </c>
      <c r="C1805" t="s">
        <v>2852</v>
      </c>
      <c r="D1805" t="s">
        <v>2098</v>
      </c>
      <c r="E1805" t="s">
        <v>50</v>
      </c>
      <c r="L1805" t="s">
        <v>2790</v>
      </c>
      <c r="Q1805" t="s">
        <v>2890</v>
      </c>
      <c r="R1805" t="s">
        <v>33</v>
      </c>
      <c r="S1805">
        <v>2022</v>
      </c>
      <c r="Y1805">
        <v>4137</v>
      </c>
    </row>
    <row r="1806" spans="1:25" x14ac:dyDescent="0.3">
      <c r="A1806" t="s">
        <v>182</v>
      </c>
      <c r="B1806" t="s">
        <v>1929</v>
      </c>
      <c r="C1806" t="s">
        <v>2852</v>
      </c>
      <c r="D1806" t="s">
        <v>2099</v>
      </c>
      <c r="E1806" t="s">
        <v>50</v>
      </c>
      <c r="L1806" t="s">
        <v>2790</v>
      </c>
      <c r="Q1806" t="s">
        <v>2890</v>
      </c>
      <c r="R1806" t="s">
        <v>33</v>
      </c>
      <c r="S1806">
        <v>2022</v>
      </c>
      <c r="Y1806">
        <v>4138</v>
      </c>
    </row>
    <row r="1807" spans="1:25" x14ac:dyDescent="0.3">
      <c r="A1807" t="s">
        <v>182</v>
      </c>
      <c r="B1807" t="s">
        <v>1929</v>
      </c>
      <c r="C1807" t="s">
        <v>2852</v>
      </c>
      <c r="D1807" t="s">
        <v>2100</v>
      </c>
      <c r="E1807" t="s">
        <v>50</v>
      </c>
      <c r="L1807" t="s">
        <v>2790</v>
      </c>
      <c r="Q1807" t="s">
        <v>2890</v>
      </c>
      <c r="R1807" t="s">
        <v>33</v>
      </c>
      <c r="S1807">
        <v>2022</v>
      </c>
      <c r="Y1807">
        <v>4139</v>
      </c>
    </row>
    <row r="1808" spans="1:25" x14ac:dyDescent="0.3">
      <c r="A1808" t="s">
        <v>182</v>
      </c>
      <c r="B1808" t="s">
        <v>1929</v>
      </c>
      <c r="C1808" t="s">
        <v>2852</v>
      </c>
      <c r="D1808" t="s">
        <v>1123</v>
      </c>
      <c r="E1808" t="s">
        <v>50</v>
      </c>
      <c r="L1808" t="s">
        <v>2790</v>
      </c>
      <c r="Q1808" t="s">
        <v>2890</v>
      </c>
      <c r="R1808" t="s">
        <v>33</v>
      </c>
      <c r="S1808">
        <v>2022</v>
      </c>
      <c r="Y1808">
        <v>4140</v>
      </c>
    </row>
    <row r="1809" spans="1:25" x14ac:dyDescent="0.3">
      <c r="A1809" t="s">
        <v>182</v>
      </c>
      <c r="B1809" t="s">
        <v>1929</v>
      </c>
      <c r="C1809" t="s">
        <v>2852</v>
      </c>
      <c r="D1809" t="s">
        <v>2101</v>
      </c>
      <c r="E1809" t="s">
        <v>50</v>
      </c>
      <c r="L1809" t="s">
        <v>2790</v>
      </c>
      <c r="Q1809" t="s">
        <v>2890</v>
      </c>
      <c r="R1809" t="s">
        <v>33</v>
      </c>
      <c r="S1809">
        <v>2022</v>
      </c>
      <c r="Y1809">
        <v>4141</v>
      </c>
    </row>
    <row r="1810" spans="1:25" x14ac:dyDescent="0.3">
      <c r="A1810" t="s">
        <v>182</v>
      </c>
      <c r="B1810" t="s">
        <v>1929</v>
      </c>
      <c r="C1810" t="s">
        <v>2852</v>
      </c>
      <c r="D1810" t="s">
        <v>841</v>
      </c>
      <c r="E1810" t="s">
        <v>50</v>
      </c>
      <c r="L1810" t="s">
        <v>2790</v>
      </c>
      <c r="Q1810" t="s">
        <v>2890</v>
      </c>
      <c r="R1810" t="s">
        <v>33</v>
      </c>
      <c r="S1810">
        <v>2022</v>
      </c>
      <c r="Y1810">
        <v>4142</v>
      </c>
    </row>
    <row r="1811" spans="1:25" x14ac:dyDescent="0.3">
      <c r="A1811" t="s">
        <v>182</v>
      </c>
      <c r="B1811" t="s">
        <v>1929</v>
      </c>
      <c r="C1811" t="s">
        <v>2853</v>
      </c>
      <c r="D1811"/>
      <c r="E1811" t="s">
        <v>34</v>
      </c>
      <c r="F1811" t="s">
        <v>2103</v>
      </c>
      <c r="G1811" t="s">
        <v>48</v>
      </c>
      <c r="H1811" t="s">
        <v>2102</v>
      </c>
      <c r="I1811" t="s">
        <v>36</v>
      </c>
      <c r="L1811" t="s">
        <v>2790</v>
      </c>
      <c r="Q1811" t="s">
        <v>2890</v>
      </c>
      <c r="R1811" t="s">
        <v>33</v>
      </c>
      <c r="S1811">
        <v>2022</v>
      </c>
      <c r="U1811" t="s">
        <v>2104</v>
      </c>
      <c r="Y1811">
        <v>4143</v>
      </c>
    </row>
    <row r="1812" spans="1:25" x14ac:dyDescent="0.3">
      <c r="A1812" t="s">
        <v>182</v>
      </c>
      <c r="B1812" t="s">
        <v>1929</v>
      </c>
      <c r="C1812" t="s">
        <v>2853</v>
      </c>
      <c r="D1812" t="s">
        <v>69</v>
      </c>
      <c r="E1812" t="s">
        <v>50</v>
      </c>
      <c r="L1812" t="s">
        <v>2790</v>
      </c>
      <c r="Q1812" t="s">
        <v>2890</v>
      </c>
      <c r="R1812" t="s">
        <v>33</v>
      </c>
      <c r="S1812">
        <v>2022</v>
      </c>
      <c r="Y1812">
        <v>4144</v>
      </c>
    </row>
    <row r="1813" spans="1:25" x14ac:dyDescent="0.3">
      <c r="A1813" t="s">
        <v>182</v>
      </c>
      <c r="B1813" t="s">
        <v>1929</v>
      </c>
      <c r="C1813" t="s">
        <v>2853</v>
      </c>
      <c r="D1813" t="s">
        <v>990</v>
      </c>
      <c r="E1813" t="s">
        <v>50</v>
      </c>
      <c r="L1813" t="s">
        <v>2790</v>
      </c>
      <c r="Q1813" t="s">
        <v>2890</v>
      </c>
      <c r="R1813" t="s">
        <v>33</v>
      </c>
      <c r="S1813">
        <v>2022</v>
      </c>
      <c r="Y1813">
        <v>4145</v>
      </c>
    </row>
    <row r="1814" spans="1:25" x14ac:dyDescent="0.3">
      <c r="A1814" t="s">
        <v>182</v>
      </c>
      <c r="B1814" t="s">
        <v>1929</v>
      </c>
      <c r="C1814" t="s">
        <v>2853</v>
      </c>
      <c r="D1814" t="s">
        <v>892</v>
      </c>
      <c r="E1814" t="s">
        <v>50</v>
      </c>
      <c r="L1814" t="s">
        <v>2790</v>
      </c>
      <c r="Q1814" t="s">
        <v>2890</v>
      </c>
      <c r="R1814" t="s">
        <v>33</v>
      </c>
      <c r="S1814">
        <v>2022</v>
      </c>
      <c r="Y1814">
        <v>4146</v>
      </c>
    </row>
    <row r="1815" spans="1:25" x14ac:dyDescent="0.3">
      <c r="A1815" t="s">
        <v>182</v>
      </c>
      <c r="B1815" t="s">
        <v>1929</v>
      </c>
      <c r="C1815" t="s">
        <v>2853</v>
      </c>
      <c r="D1815" t="s">
        <v>893</v>
      </c>
      <c r="E1815" t="s">
        <v>50</v>
      </c>
      <c r="L1815" t="s">
        <v>2790</v>
      </c>
      <c r="Q1815" t="s">
        <v>2890</v>
      </c>
      <c r="R1815" t="s">
        <v>33</v>
      </c>
      <c r="S1815">
        <v>2022</v>
      </c>
      <c r="Y1815">
        <v>4147</v>
      </c>
    </row>
    <row r="1816" spans="1:25" x14ac:dyDescent="0.3">
      <c r="A1816" t="s">
        <v>182</v>
      </c>
      <c r="B1816" t="s">
        <v>1929</v>
      </c>
      <c r="C1816" t="s">
        <v>2853</v>
      </c>
      <c r="D1816" t="s">
        <v>894</v>
      </c>
      <c r="E1816" t="s">
        <v>50</v>
      </c>
      <c r="L1816" t="s">
        <v>2790</v>
      </c>
      <c r="Q1816" t="s">
        <v>2890</v>
      </c>
      <c r="R1816" t="s">
        <v>33</v>
      </c>
      <c r="S1816">
        <v>2022</v>
      </c>
      <c r="Y1816">
        <v>4148</v>
      </c>
    </row>
    <row r="1817" spans="1:25" x14ac:dyDescent="0.3">
      <c r="A1817" t="s">
        <v>182</v>
      </c>
      <c r="B1817" t="s">
        <v>1929</v>
      </c>
      <c r="C1817" t="s">
        <v>2853</v>
      </c>
      <c r="D1817" t="s">
        <v>2105</v>
      </c>
      <c r="E1817" t="s">
        <v>50</v>
      </c>
      <c r="L1817" t="s">
        <v>2790</v>
      </c>
      <c r="Q1817" t="s">
        <v>2890</v>
      </c>
      <c r="R1817" t="s">
        <v>33</v>
      </c>
      <c r="S1817">
        <v>2022</v>
      </c>
      <c r="Y1817">
        <v>4149</v>
      </c>
    </row>
    <row r="1818" spans="1:25" x14ac:dyDescent="0.3">
      <c r="A1818" t="s">
        <v>182</v>
      </c>
      <c r="B1818" t="s">
        <v>1929</v>
      </c>
      <c r="C1818" t="s">
        <v>2853</v>
      </c>
      <c r="D1818" t="s">
        <v>2106</v>
      </c>
      <c r="E1818" t="s">
        <v>50</v>
      </c>
      <c r="L1818" t="s">
        <v>2790</v>
      </c>
      <c r="Q1818" t="s">
        <v>2890</v>
      </c>
      <c r="R1818" t="s">
        <v>33</v>
      </c>
      <c r="S1818">
        <v>2022</v>
      </c>
      <c r="Y1818">
        <v>4150</v>
      </c>
    </row>
    <row r="1819" spans="1:25" x14ac:dyDescent="0.3">
      <c r="A1819" t="s">
        <v>182</v>
      </c>
      <c r="B1819" t="s">
        <v>1929</v>
      </c>
      <c r="C1819" t="s">
        <v>2853</v>
      </c>
      <c r="D1819" t="s">
        <v>2107</v>
      </c>
      <c r="E1819" t="s">
        <v>50</v>
      </c>
      <c r="L1819" t="s">
        <v>2790</v>
      </c>
      <c r="Q1819" t="s">
        <v>2890</v>
      </c>
      <c r="R1819" t="s">
        <v>33</v>
      </c>
      <c r="S1819">
        <v>2022</v>
      </c>
      <c r="Y1819">
        <v>4151</v>
      </c>
    </row>
    <row r="1820" spans="1:25" x14ac:dyDescent="0.3">
      <c r="A1820" t="s">
        <v>182</v>
      </c>
      <c r="B1820" t="s">
        <v>1929</v>
      </c>
      <c r="C1820" t="s">
        <v>2108</v>
      </c>
      <c r="D1820"/>
      <c r="E1820" t="s">
        <v>34</v>
      </c>
      <c r="F1820" t="s">
        <v>2110</v>
      </c>
      <c r="G1820" t="s">
        <v>48</v>
      </c>
      <c r="H1820" t="s">
        <v>2109</v>
      </c>
      <c r="I1820" t="s">
        <v>36</v>
      </c>
      <c r="L1820" t="s">
        <v>2790</v>
      </c>
      <c r="Q1820" t="s">
        <v>2890</v>
      </c>
      <c r="R1820" t="s">
        <v>33</v>
      </c>
      <c r="S1820">
        <v>2022</v>
      </c>
      <c r="U1820" t="s">
        <v>2111</v>
      </c>
      <c r="Y1820">
        <v>4152</v>
      </c>
    </row>
    <row r="1821" spans="1:25" x14ac:dyDescent="0.3">
      <c r="A1821" t="s">
        <v>182</v>
      </c>
      <c r="B1821" t="s">
        <v>1929</v>
      </c>
      <c r="C1821" t="s">
        <v>2108</v>
      </c>
      <c r="D1821" t="s">
        <v>69</v>
      </c>
      <c r="E1821" t="s">
        <v>50</v>
      </c>
      <c r="L1821" t="s">
        <v>2790</v>
      </c>
      <c r="Q1821" t="s">
        <v>2890</v>
      </c>
      <c r="R1821" t="s">
        <v>33</v>
      </c>
      <c r="S1821">
        <v>2022</v>
      </c>
      <c r="Y1821">
        <v>4153</v>
      </c>
    </row>
    <row r="1822" spans="1:25" x14ac:dyDescent="0.3">
      <c r="A1822" t="s">
        <v>182</v>
      </c>
      <c r="B1822" t="s">
        <v>1929</v>
      </c>
      <c r="C1822" t="s">
        <v>2108</v>
      </c>
      <c r="D1822" t="s">
        <v>990</v>
      </c>
      <c r="E1822" t="s">
        <v>50</v>
      </c>
      <c r="L1822" t="s">
        <v>2790</v>
      </c>
      <c r="Q1822" t="s">
        <v>2890</v>
      </c>
      <c r="R1822" t="s">
        <v>33</v>
      </c>
      <c r="S1822">
        <v>2022</v>
      </c>
      <c r="Y1822">
        <v>4154</v>
      </c>
    </row>
    <row r="1823" spans="1:25" x14ac:dyDescent="0.3">
      <c r="A1823" t="s">
        <v>182</v>
      </c>
      <c r="B1823" t="s">
        <v>1929</v>
      </c>
      <c r="C1823" t="s">
        <v>2108</v>
      </c>
      <c r="D1823">
        <v>0.1</v>
      </c>
      <c r="E1823" t="s">
        <v>50</v>
      </c>
      <c r="L1823" t="s">
        <v>2790</v>
      </c>
      <c r="Q1823" t="s">
        <v>2890</v>
      </c>
      <c r="R1823" t="s">
        <v>33</v>
      </c>
      <c r="S1823">
        <v>2022</v>
      </c>
      <c r="Y1823">
        <v>4155</v>
      </c>
    </row>
    <row r="1824" spans="1:25" x14ac:dyDescent="0.3">
      <c r="A1824" t="s">
        <v>182</v>
      </c>
      <c r="B1824" t="s">
        <v>1929</v>
      </c>
      <c r="C1824" t="s">
        <v>2108</v>
      </c>
      <c r="D1824">
        <v>0.5</v>
      </c>
      <c r="E1824" t="s">
        <v>50</v>
      </c>
      <c r="L1824" t="s">
        <v>2790</v>
      </c>
      <c r="Q1824" t="s">
        <v>2890</v>
      </c>
      <c r="R1824" t="s">
        <v>33</v>
      </c>
      <c r="S1824">
        <v>2022</v>
      </c>
      <c r="Y1824">
        <v>4156</v>
      </c>
    </row>
    <row r="1825" spans="1:25" x14ac:dyDescent="0.3">
      <c r="A1825" t="s">
        <v>182</v>
      </c>
      <c r="B1825" t="s">
        <v>1929</v>
      </c>
      <c r="C1825" t="s">
        <v>2108</v>
      </c>
      <c r="D1825">
        <v>2</v>
      </c>
      <c r="E1825" t="s">
        <v>50</v>
      </c>
      <c r="L1825" t="s">
        <v>2790</v>
      </c>
      <c r="Q1825" t="s">
        <v>2890</v>
      </c>
      <c r="R1825" t="s">
        <v>33</v>
      </c>
      <c r="S1825">
        <v>2022</v>
      </c>
      <c r="Y1825">
        <v>4157</v>
      </c>
    </row>
    <row r="1826" spans="1:25" x14ac:dyDescent="0.3">
      <c r="A1826" t="s">
        <v>182</v>
      </c>
      <c r="B1826" t="s">
        <v>1929</v>
      </c>
      <c r="C1826" t="s">
        <v>2108</v>
      </c>
      <c r="D1826">
        <v>5</v>
      </c>
      <c r="E1826" t="s">
        <v>50</v>
      </c>
      <c r="L1826" t="s">
        <v>2790</v>
      </c>
      <c r="Q1826" t="s">
        <v>2890</v>
      </c>
      <c r="R1826" t="s">
        <v>33</v>
      </c>
      <c r="S1826">
        <v>2022</v>
      </c>
      <c r="Y1826">
        <v>4158</v>
      </c>
    </row>
    <row r="1827" spans="1:25" x14ac:dyDescent="0.3">
      <c r="A1827" t="s">
        <v>182</v>
      </c>
      <c r="B1827" t="s">
        <v>1929</v>
      </c>
      <c r="C1827" t="s">
        <v>2108</v>
      </c>
      <c r="D1827">
        <v>8</v>
      </c>
      <c r="E1827" t="s">
        <v>50</v>
      </c>
      <c r="L1827" t="s">
        <v>2790</v>
      </c>
      <c r="Q1827" t="s">
        <v>2890</v>
      </c>
      <c r="R1827" t="s">
        <v>33</v>
      </c>
      <c r="S1827">
        <v>2022</v>
      </c>
      <c r="Y1827">
        <v>4159</v>
      </c>
    </row>
    <row r="1828" spans="1:25" x14ac:dyDescent="0.3">
      <c r="A1828" t="s">
        <v>182</v>
      </c>
      <c r="B1828" t="s">
        <v>1929</v>
      </c>
      <c r="C1828" t="s">
        <v>2108</v>
      </c>
      <c r="D1828" t="s">
        <v>2112</v>
      </c>
      <c r="E1828" t="s">
        <v>50</v>
      </c>
      <c r="L1828" t="s">
        <v>2790</v>
      </c>
      <c r="Q1828" t="s">
        <v>2890</v>
      </c>
      <c r="R1828" t="s">
        <v>33</v>
      </c>
      <c r="S1828">
        <v>2022</v>
      </c>
      <c r="Y1828">
        <v>4160</v>
      </c>
    </row>
    <row r="1829" spans="1:25" x14ac:dyDescent="0.3">
      <c r="A1829" t="s">
        <v>182</v>
      </c>
      <c r="B1829" t="s">
        <v>1929</v>
      </c>
      <c r="C1829" t="s">
        <v>2108</v>
      </c>
      <c r="D1829" t="s">
        <v>2113</v>
      </c>
      <c r="E1829" t="s">
        <v>50</v>
      </c>
      <c r="L1829" t="s">
        <v>2790</v>
      </c>
      <c r="Q1829" t="s">
        <v>2890</v>
      </c>
      <c r="R1829" t="s">
        <v>33</v>
      </c>
      <c r="S1829">
        <v>2022</v>
      </c>
      <c r="Y1829">
        <v>4161</v>
      </c>
    </row>
    <row r="1830" spans="1:25" x14ac:dyDescent="0.3">
      <c r="A1830" t="s">
        <v>182</v>
      </c>
      <c r="B1830" t="s">
        <v>1929</v>
      </c>
      <c r="C1830" t="s">
        <v>2108</v>
      </c>
      <c r="D1830">
        <v>15</v>
      </c>
      <c r="E1830" t="s">
        <v>50</v>
      </c>
      <c r="L1830" t="s">
        <v>2790</v>
      </c>
      <c r="Q1830" t="s">
        <v>2890</v>
      </c>
      <c r="R1830" t="s">
        <v>33</v>
      </c>
      <c r="S1830">
        <v>2022</v>
      </c>
      <c r="Y1830">
        <v>4162</v>
      </c>
    </row>
    <row r="1831" spans="1:25" x14ac:dyDescent="0.3">
      <c r="A1831" t="s">
        <v>182</v>
      </c>
      <c r="B1831" t="s">
        <v>1929</v>
      </c>
      <c r="C1831" t="s">
        <v>2108</v>
      </c>
      <c r="D1831" t="s">
        <v>2114</v>
      </c>
      <c r="E1831" t="s">
        <v>50</v>
      </c>
      <c r="L1831" t="s">
        <v>2790</v>
      </c>
      <c r="Q1831" t="s">
        <v>2890</v>
      </c>
      <c r="R1831" t="s">
        <v>33</v>
      </c>
      <c r="S1831">
        <v>2022</v>
      </c>
      <c r="Y1831">
        <v>4163</v>
      </c>
    </row>
    <row r="1832" spans="1:25" x14ac:dyDescent="0.3">
      <c r="A1832" t="s">
        <v>182</v>
      </c>
      <c r="B1832" t="s">
        <v>1929</v>
      </c>
      <c r="C1832" t="s">
        <v>2108</v>
      </c>
      <c r="D1832">
        <v>20</v>
      </c>
      <c r="E1832" t="s">
        <v>50</v>
      </c>
      <c r="L1832" t="s">
        <v>2790</v>
      </c>
      <c r="Q1832" t="s">
        <v>2890</v>
      </c>
      <c r="R1832" t="s">
        <v>33</v>
      </c>
      <c r="S1832">
        <v>2022</v>
      </c>
      <c r="Y1832">
        <v>4164</v>
      </c>
    </row>
    <row r="1833" spans="1:25" x14ac:dyDescent="0.3">
      <c r="A1833" t="s">
        <v>182</v>
      </c>
      <c r="B1833" t="s">
        <v>1929</v>
      </c>
      <c r="C1833" t="s">
        <v>2108</v>
      </c>
      <c r="D1833" t="s">
        <v>2115</v>
      </c>
      <c r="E1833" t="s">
        <v>50</v>
      </c>
      <c r="L1833" t="s">
        <v>2790</v>
      </c>
      <c r="Q1833" t="s">
        <v>2890</v>
      </c>
      <c r="R1833" t="s">
        <v>33</v>
      </c>
      <c r="S1833">
        <v>2022</v>
      </c>
      <c r="Y1833">
        <v>4165</v>
      </c>
    </row>
    <row r="1834" spans="1:25" x14ac:dyDescent="0.3">
      <c r="A1834" t="s">
        <v>182</v>
      </c>
      <c r="B1834" t="s">
        <v>1929</v>
      </c>
      <c r="C1834" t="s">
        <v>2108</v>
      </c>
      <c r="D1834">
        <v>30</v>
      </c>
      <c r="E1834" t="s">
        <v>50</v>
      </c>
      <c r="L1834" t="s">
        <v>2790</v>
      </c>
      <c r="Q1834" t="s">
        <v>2890</v>
      </c>
      <c r="R1834" t="s">
        <v>33</v>
      </c>
      <c r="S1834">
        <v>2022</v>
      </c>
      <c r="Y1834">
        <v>4166</v>
      </c>
    </row>
    <row r="1835" spans="1:25" s="2" customFormat="1" x14ac:dyDescent="0.3">
      <c r="A1835" t="s">
        <v>182</v>
      </c>
      <c r="B1835" t="s">
        <v>1929</v>
      </c>
      <c r="C1835" t="s">
        <v>2108</v>
      </c>
      <c r="D1835" t="s">
        <v>2116</v>
      </c>
      <c r="E1835" t="s">
        <v>50</v>
      </c>
      <c r="F1835"/>
      <c r="G1835"/>
      <c r="H1835"/>
      <c r="I1835"/>
      <c r="J1835"/>
      <c r="K1835"/>
      <c r="L1835" t="s">
        <v>2790</v>
      </c>
      <c r="M1835"/>
      <c r="N1835"/>
      <c r="O1835"/>
      <c r="P1835"/>
      <c r="Q1835" t="s">
        <v>2890</v>
      </c>
      <c r="R1835" t="s">
        <v>33</v>
      </c>
      <c r="S1835">
        <v>2022</v>
      </c>
      <c r="T1835"/>
      <c r="U1835"/>
      <c r="V1835"/>
      <c r="W1835"/>
      <c r="X1835"/>
      <c r="Y1835">
        <v>4167</v>
      </c>
    </row>
    <row r="1836" spans="1:25" x14ac:dyDescent="0.3">
      <c r="A1836" t="s">
        <v>182</v>
      </c>
      <c r="B1836" t="s">
        <v>1929</v>
      </c>
      <c r="C1836" t="s">
        <v>2108</v>
      </c>
      <c r="D1836" t="s">
        <v>1257</v>
      </c>
      <c r="E1836" t="s">
        <v>50</v>
      </c>
      <c r="L1836" t="s">
        <v>2790</v>
      </c>
      <c r="Q1836" t="s">
        <v>2890</v>
      </c>
      <c r="R1836" t="s">
        <v>33</v>
      </c>
      <c r="S1836">
        <v>2022</v>
      </c>
      <c r="Y1836">
        <v>4168</v>
      </c>
    </row>
    <row r="1837" spans="1:25" x14ac:dyDescent="0.3">
      <c r="A1837" t="s">
        <v>182</v>
      </c>
      <c r="B1837" t="s">
        <v>1929</v>
      </c>
      <c r="C1837" t="s">
        <v>2108</v>
      </c>
      <c r="D1837" t="s">
        <v>2117</v>
      </c>
      <c r="E1837" t="s">
        <v>50</v>
      </c>
      <c r="L1837" t="s">
        <v>2790</v>
      </c>
      <c r="Q1837" t="s">
        <v>2890</v>
      </c>
      <c r="R1837" t="s">
        <v>33</v>
      </c>
      <c r="S1837">
        <v>2022</v>
      </c>
      <c r="Y1837">
        <v>4169</v>
      </c>
    </row>
    <row r="1838" spans="1:25" x14ac:dyDescent="0.3">
      <c r="A1838" t="s">
        <v>182</v>
      </c>
      <c r="B1838" t="s">
        <v>1929</v>
      </c>
      <c r="C1838" t="s">
        <v>2118</v>
      </c>
      <c r="D1838"/>
      <c r="E1838" t="s">
        <v>34</v>
      </c>
      <c r="F1838" t="s">
        <v>2120</v>
      </c>
      <c r="G1838" t="s">
        <v>48</v>
      </c>
      <c r="H1838" t="s">
        <v>2119</v>
      </c>
      <c r="I1838" t="s">
        <v>36</v>
      </c>
      <c r="L1838" t="s">
        <v>2790</v>
      </c>
      <c r="Q1838" t="s">
        <v>2890</v>
      </c>
      <c r="R1838" t="s">
        <v>33</v>
      </c>
      <c r="S1838">
        <v>2022</v>
      </c>
      <c r="U1838" t="s">
        <v>2121</v>
      </c>
      <c r="Y1838">
        <v>4170</v>
      </c>
    </row>
    <row r="1839" spans="1:25" x14ac:dyDescent="0.3">
      <c r="A1839" t="s">
        <v>182</v>
      </c>
      <c r="B1839" t="s">
        <v>1929</v>
      </c>
      <c r="C1839" t="s">
        <v>2118</v>
      </c>
      <c r="D1839" t="s">
        <v>69</v>
      </c>
      <c r="E1839" t="s">
        <v>50</v>
      </c>
      <c r="L1839" t="s">
        <v>2790</v>
      </c>
      <c r="Q1839" t="s">
        <v>2890</v>
      </c>
      <c r="R1839" t="s">
        <v>33</v>
      </c>
      <c r="S1839">
        <v>2022</v>
      </c>
      <c r="Y1839">
        <v>4171</v>
      </c>
    </row>
    <row r="1840" spans="1:25" x14ac:dyDescent="0.3">
      <c r="A1840" t="s">
        <v>182</v>
      </c>
      <c r="B1840" t="s">
        <v>1929</v>
      </c>
      <c r="C1840" t="s">
        <v>2118</v>
      </c>
      <c r="D1840" t="s">
        <v>990</v>
      </c>
      <c r="E1840" t="s">
        <v>50</v>
      </c>
      <c r="L1840" t="s">
        <v>2790</v>
      </c>
      <c r="Q1840" t="s">
        <v>2890</v>
      </c>
      <c r="R1840" t="s">
        <v>33</v>
      </c>
      <c r="S1840">
        <v>2022</v>
      </c>
      <c r="Y1840">
        <v>4172</v>
      </c>
    </row>
    <row r="1841" spans="1:25" x14ac:dyDescent="0.3">
      <c r="A1841" t="s">
        <v>182</v>
      </c>
      <c r="B1841" t="s">
        <v>1929</v>
      </c>
      <c r="C1841" t="s">
        <v>2118</v>
      </c>
      <c r="D1841" t="s">
        <v>2122</v>
      </c>
      <c r="E1841" t="s">
        <v>50</v>
      </c>
      <c r="L1841" t="s">
        <v>2790</v>
      </c>
      <c r="Q1841" t="s">
        <v>2890</v>
      </c>
      <c r="R1841" t="s">
        <v>33</v>
      </c>
      <c r="S1841">
        <v>2022</v>
      </c>
      <c r="Y1841">
        <v>4173</v>
      </c>
    </row>
    <row r="1842" spans="1:25" x14ac:dyDescent="0.3">
      <c r="A1842" t="s">
        <v>182</v>
      </c>
      <c r="B1842" t="s">
        <v>1929</v>
      </c>
      <c r="C1842" t="s">
        <v>2118</v>
      </c>
      <c r="D1842" t="s">
        <v>2123</v>
      </c>
      <c r="E1842" t="s">
        <v>50</v>
      </c>
      <c r="L1842" t="s">
        <v>2790</v>
      </c>
      <c r="Q1842" t="s">
        <v>2890</v>
      </c>
      <c r="R1842" t="s">
        <v>33</v>
      </c>
      <c r="S1842">
        <v>2022</v>
      </c>
      <c r="Y1842">
        <v>4174</v>
      </c>
    </row>
    <row r="1843" spans="1:25" x14ac:dyDescent="0.3">
      <c r="A1843" t="s">
        <v>182</v>
      </c>
      <c r="B1843" t="s">
        <v>1929</v>
      </c>
      <c r="C1843" t="s">
        <v>2118</v>
      </c>
      <c r="D1843" t="s">
        <v>2124</v>
      </c>
      <c r="E1843" t="s">
        <v>50</v>
      </c>
      <c r="L1843" t="s">
        <v>2790</v>
      </c>
      <c r="Q1843" t="s">
        <v>2890</v>
      </c>
      <c r="R1843" t="s">
        <v>33</v>
      </c>
      <c r="S1843">
        <v>2022</v>
      </c>
      <c r="Y1843">
        <v>4175</v>
      </c>
    </row>
    <row r="1844" spans="1:25" x14ac:dyDescent="0.3">
      <c r="A1844" t="s">
        <v>182</v>
      </c>
      <c r="B1844" t="s">
        <v>1929</v>
      </c>
      <c r="C1844" t="s">
        <v>2118</v>
      </c>
      <c r="D1844" t="s">
        <v>2125</v>
      </c>
      <c r="E1844" t="s">
        <v>50</v>
      </c>
      <c r="L1844" t="s">
        <v>2790</v>
      </c>
      <c r="Q1844" t="s">
        <v>2890</v>
      </c>
      <c r="R1844" t="s">
        <v>33</v>
      </c>
      <c r="S1844">
        <v>2022</v>
      </c>
      <c r="Y1844">
        <v>4176</v>
      </c>
    </row>
    <row r="1845" spans="1:25" x14ac:dyDescent="0.3">
      <c r="A1845" t="s">
        <v>182</v>
      </c>
      <c r="B1845" t="s">
        <v>1929</v>
      </c>
      <c r="C1845" t="s">
        <v>2854</v>
      </c>
      <c r="D1845"/>
      <c r="E1845" t="s">
        <v>34</v>
      </c>
      <c r="F1845" t="s">
        <v>2127</v>
      </c>
      <c r="G1845" t="s">
        <v>48</v>
      </c>
      <c r="H1845" t="s">
        <v>2126</v>
      </c>
      <c r="I1845" t="s">
        <v>36</v>
      </c>
      <c r="L1845" t="s">
        <v>2790</v>
      </c>
      <c r="Q1845" t="s">
        <v>2890</v>
      </c>
      <c r="R1845" t="s">
        <v>33</v>
      </c>
      <c r="S1845">
        <v>2022</v>
      </c>
      <c r="U1845" t="s">
        <v>2128</v>
      </c>
      <c r="Y1845">
        <v>4177</v>
      </c>
    </row>
    <row r="1846" spans="1:25" x14ac:dyDescent="0.3">
      <c r="A1846" t="s">
        <v>182</v>
      </c>
      <c r="B1846" t="s">
        <v>1929</v>
      </c>
      <c r="C1846" t="s">
        <v>2854</v>
      </c>
      <c r="D1846" t="s">
        <v>69</v>
      </c>
      <c r="E1846" t="s">
        <v>50</v>
      </c>
      <c r="L1846" t="s">
        <v>2790</v>
      </c>
      <c r="Q1846" t="s">
        <v>2890</v>
      </c>
      <c r="R1846" t="s">
        <v>33</v>
      </c>
      <c r="S1846">
        <v>2022</v>
      </c>
      <c r="Y1846">
        <v>4178</v>
      </c>
    </row>
    <row r="1847" spans="1:25" x14ac:dyDescent="0.3">
      <c r="A1847" t="s">
        <v>182</v>
      </c>
      <c r="B1847" t="s">
        <v>1929</v>
      </c>
      <c r="C1847" t="s">
        <v>2854</v>
      </c>
      <c r="D1847" t="s">
        <v>990</v>
      </c>
      <c r="E1847" t="s">
        <v>50</v>
      </c>
      <c r="L1847" t="s">
        <v>2790</v>
      </c>
      <c r="Q1847" t="s">
        <v>2890</v>
      </c>
      <c r="R1847" t="s">
        <v>33</v>
      </c>
      <c r="S1847">
        <v>2022</v>
      </c>
      <c r="Y1847">
        <v>4179</v>
      </c>
    </row>
    <row r="1848" spans="1:25" x14ac:dyDescent="0.3">
      <c r="A1848" t="s">
        <v>182</v>
      </c>
      <c r="B1848" t="s">
        <v>1929</v>
      </c>
      <c r="C1848" t="s">
        <v>2854</v>
      </c>
      <c r="D1848" t="s">
        <v>2129</v>
      </c>
      <c r="E1848" t="s">
        <v>50</v>
      </c>
      <c r="L1848" t="s">
        <v>2790</v>
      </c>
      <c r="Q1848" t="s">
        <v>2890</v>
      </c>
      <c r="R1848" t="s">
        <v>33</v>
      </c>
      <c r="S1848">
        <v>2022</v>
      </c>
      <c r="Y1848">
        <v>4180</v>
      </c>
    </row>
    <row r="1849" spans="1:25" x14ac:dyDescent="0.3">
      <c r="A1849" t="s">
        <v>182</v>
      </c>
      <c r="B1849" t="s">
        <v>1929</v>
      </c>
      <c r="C1849" t="s">
        <v>2854</v>
      </c>
      <c r="D1849" t="s">
        <v>2130</v>
      </c>
      <c r="E1849" t="s">
        <v>50</v>
      </c>
      <c r="L1849" t="s">
        <v>2790</v>
      </c>
      <c r="Q1849" t="s">
        <v>2890</v>
      </c>
      <c r="R1849" t="s">
        <v>33</v>
      </c>
      <c r="S1849">
        <v>2022</v>
      </c>
      <c r="Y1849">
        <v>4181</v>
      </c>
    </row>
    <row r="1850" spans="1:25" x14ac:dyDescent="0.3">
      <c r="A1850" t="s">
        <v>182</v>
      </c>
      <c r="B1850" t="s">
        <v>1929</v>
      </c>
      <c r="C1850" t="s">
        <v>2854</v>
      </c>
      <c r="D1850" t="s">
        <v>2131</v>
      </c>
      <c r="E1850" t="s">
        <v>50</v>
      </c>
      <c r="L1850" t="s">
        <v>2790</v>
      </c>
      <c r="Q1850" t="s">
        <v>2890</v>
      </c>
      <c r="R1850" t="s">
        <v>33</v>
      </c>
      <c r="S1850">
        <v>2022</v>
      </c>
      <c r="Y1850">
        <v>4182</v>
      </c>
    </row>
    <row r="1851" spans="1:25" x14ac:dyDescent="0.3">
      <c r="A1851" t="s">
        <v>182</v>
      </c>
      <c r="B1851" t="s">
        <v>1929</v>
      </c>
      <c r="C1851" t="s">
        <v>2854</v>
      </c>
      <c r="D1851" t="s">
        <v>2132</v>
      </c>
      <c r="E1851" t="s">
        <v>50</v>
      </c>
      <c r="L1851" t="s">
        <v>2790</v>
      </c>
      <c r="Q1851" t="s">
        <v>2890</v>
      </c>
      <c r="R1851" t="s">
        <v>33</v>
      </c>
      <c r="S1851">
        <v>2022</v>
      </c>
      <c r="Y1851">
        <v>4183</v>
      </c>
    </row>
    <row r="1852" spans="1:25" x14ac:dyDescent="0.3">
      <c r="A1852" t="s">
        <v>182</v>
      </c>
      <c r="B1852" t="s">
        <v>1929</v>
      </c>
      <c r="C1852" t="s">
        <v>2854</v>
      </c>
      <c r="D1852" t="s">
        <v>2133</v>
      </c>
      <c r="E1852" t="s">
        <v>50</v>
      </c>
      <c r="L1852" t="s">
        <v>2790</v>
      </c>
      <c r="Q1852" t="s">
        <v>2890</v>
      </c>
      <c r="R1852" t="s">
        <v>33</v>
      </c>
      <c r="S1852">
        <v>2022</v>
      </c>
      <c r="Y1852">
        <v>4184</v>
      </c>
    </row>
    <row r="1853" spans="1:25" x14ac:dyDescent="0.3">
      <c r="A1853" t="s">
        <v>182</v>
      </c>
      <c r="B1853" t="s">
        <v>1929</v>
      </c>
      <c r="C1853" t="s">
        <v>2854</v>
      </c>
      <c r="D1853" t="s">
        <v>2134</v>
      </c>
      <c r="E1853" t="s">
        <v>50</v>
      </c>
      <c r="L1853" t="s">
        <v>2790</v>
      </c>
      <c r="Q1853" t="s">
        <v>2890</v>
      </c>
      <c r="R1853" t="s">
        <v>33</v>
      </c>
      <c r="S1853">
        <v>2022</v>
      </c>
      <c r="Y1853">
        <v>4185</v>
      </c>
    </row>
    <row r="1854" spans="1:25" x14ac:dyDescent="0.3">
      <c r="A1854" t="s">
        <v>182</v>
      </c>
      <c r="B1854" t="s">
        <v>1929</v>
      </c>
      <c r="C1854" t="s">
        <v>2854</v>
      </c>
      <c r="D1854" t="s">
        <v>2135</v>
      </c>
      <c r="E1854" t="s">
        <v>50</v>
      </c>
      <c r="L1854" t="s">
        <v>2790</v>
      </c>
      <c r="Q1854" t="s">
        <v>2890</v>
      </c>
      <c r="R1854" t="s">
        <v>33</v>
      </c>
      <c r="S1854">
        <v>2022</v>
      </c>
      <c r="Y1854">
        <v>4186</v>
      </c>
    </row>
    <row r="1855" spans="1:25" x14ac:dyDescent="0.3">
      <c r="A1855" t="s">
        <v>182</v>
      </c>
      <c r="B1855" t="s">
        <v>1929</v>
      </c>
      <c r="C1855" t="s">
        <v>2854</v>
      </c>
      <c r="D1855" t="s">
        <v>2136</v>
      </c>
      <c r="E1855" t="s">
        <v>50</v>
      </c>
      <c r="L1855" t="s">
        <v>2790</v>
      </c>
      <c r="Q1855" t="s">
        <v>2890</v>
      </c>
      <c r="R1855" t="s">
        <v>33</v>
      </c>
      <c r="S1855">
        <v>2022</v>
      </c>
      <c r="Y1855">
        <v>4187</v>
      </c>
    </row>
    <row r="1856" spans="1:25" x14ac:dyDescent="0.3">
      <c r="A1856" t="s">
        <v>182</v>
      </c>
      <c r="B1856" t="s">
        <v>1929</v>
      </c>
      <c r="C1856" t="s">
        <v>2854</v>
      </c>
      <c r="D1856" t="s">
        <v>2137</v>
      </c>
      <c r="E1856" t="s">
        <v>50</v>
      </c>
      <c r="L1856" t="s">
        <v>2790</v>
      </c>
      <c r="Q1856" t="s">
        <v>2890</v>
      </c>
      <c r="R1856" t="s">
        <v>33</v>
      </c>
      <c r="S1856">
        <v>2022</v>
      </c>
      <c r="Y1856">
        <v>4188</v>
      </c>
    </row>
    <row r="1857" spans="1:25" x14ac:dyDescent="0.3">
      <c r="A1857" t="s">
        <v>182</v>
      </c>
      <c r="B1857" t="s">
        <v>1929</v>
      </c>
      <c r="C1857" t="s">
        <v>2854</v>
      </c>
      <c r="D1857" t="s">
        <v>2138</v>
      </c>
      <c r="E1857" t="s">
        <v>50</v>
      </c>
      <c r="L1857" t="s">
        <v>2790</v>
      </c>
      <c r="Q1857" t="s">
        <v>2890</v>
      </c>
      <c r="R1857" t="s">
        <v>33</v>
      </c>
      <c r="S1857">
        <v>2022</v>
      </c>
      <c r="Y1857">
        <v>4189</v>
      </c>
    </row>
    <row r="1858" spans="1:25" x14ac:dyDescent="0.3">
      <c r="A1858" t="s">
        <v>182</v>
      </c>
      <c r="B1858" t="s">
        <v>1929</v>
      </c>
      <c r="C1858" t="s">
        <v>2854</v>
      </c>
      <c r="D1858" t="s">
        <v>2139</v>
      </c>
      <c r="E1858" t="s">
        <v>50</v>
      </c>
      <c r="L1858" t="s">
        <v>2790</v>
      </c>
      <c r="Q1858" t="s">
        <v>2890</v>
      </c>
      <c r="R1858" t="s">
        <v>33</v>
      </c>
      <c r="S1858">
        <v>2022</v>
      </c>
      <c r="Y1858">
        <v>4190</v>
      </c>
    </row>
    <row r="1859" spans="1:25" x14ac:dyDescent="0.3">
      <c r="A1859" t="s">
        <v>182</v>
      </c>
      <c r="B1859" t="s">
        <v>1929</v>
      </c>
      <c r="C1859" t="s">
        <v>2854</v>
      </c>
      <c r="D1859" t="s">
        <v>2140</v>
      </c>
      <c r="E1859" t="s">
        <v>50</v>
      </c>
      <c r="L1859" t="s">
        <v>2790</v>
      </c>
      <c r="Q1859" t="s">
        <v>2890</v>
      </c>
      <c r="R1859" t="s">
        <v>33</v>
      </c>
      <c r="S1859">
        <v>2022</v>
      </c>
      <c r="Y1859">
        <v>4191</v>
      </c>
    </row>
    <row r="1860" spans="1:25" s="2" customFormat="1" x14ac:dyDescent="0.3">
      <c r="A1860" t="s">
        <v>182</v>
      </c>
      <c r="B1860" t="s">
        <v>1929</v>
      </c>
      <c r="C1860" t="s">
        <v>2854</v>
      </c>
      <c r="D1860" t="s">
        <v>2141</v>
      </c>
      <c r="E1860" t="s">
        <v>50</v>
      </c>
      <c r="F1860"/>
      <c r="G1860"/>
      <c r="H1860"/>
      <c r="I1860"/>
      <c r="J1860"/>
      <c r="K1860"/>
      <c r="L1860" t="s">
        <v>2790</v>
      </c>
      <c r="M1860"/>
      <c r="N1860"/>
      <c r="O1860"/>
      <c r="P1860"/>
      <c r="Q1860" t="s">
        <v>2890</v>
      </c>
      <c r="R1860" t="s">
        <v>33</v>
      </c>
      <c r="S1860">
        <v>2022</v>
      </c>
      <c r="T1860"/>
      <c r="U1860"/>
      <c r="V1860"/>
      <c r="W1860"/>
      <c r="X1860"/>
      <c r="Y1860">
        <v>4192</v>
      </c>
    </row>
    <row r="1861" spans="1:25" x14ac:dyDescent="0.3">
      <c r="A1861" t="s">
        <v>182</v>
      </c>
      <c r="B1861" t="s">
        <v>1929</v>
      </c>
      <c r="C1861" t="s">
        <v>2854</v>
      </c>
      <c r="D1861" t="s">
        <v>2142</v>
      </c>
      <c r="E1861" t="s">
        <v>50</v>
      </c>
      <c r="L1861" t="s">
        <v>2790</v>
      </c>
      <c r="Q1861" t="s">
        <v>2890</v>
      </c>
      <c r="R1861" t="s">
        <v>33</v>
      </c>
      <c r="S1861">
        <v>2022</v>
      </c>
      <c r="Y1861">
        <v>4193</v>
      </c>
    </row>
    <row r="1862" spans="1:25" x14ac:dyDescent="0.3">
      <c r="A1862" t="s">
        <v>182</v>
      </c>
      <c r="B1862" t="s">
        <v>1929</v>
      </c>
      <c r="C1862" t="s">
        <v>2854</v>
      </c>
      <c r="D1862" t="s">
        <v>2143</v>
      </c>
      <c r="E1862" t="s">
        <v>50</v>
      </c>
      <c r="L1862" t="s">
        <v>2790</v>
      </c>
      <c r="Q1862" t="s">
        <v>2890</v>
      </c>
      <c r="R1862" t="s">
        <v>33</v>
      </c>
      <c r="S1862">
        <v>2022</v>
      </c>
      <c r="Y1862">
        <v>4194</v>
      </c>
    </row>
    <row r="1863" spans="1:25" x14ac:dyDescent="0.3">
      <c r="A1863" t="s">
        <v>182</v>
      </c>
      <c r="B1863" t="s">
        <v>1929</v>
      </c>
      <c r="C1863" t="s">
        <v>2854</v>
      </c>
      <c r="D1863" t="s">
        <v>2144</v>
      </c>
      <c r="E1863" t="s">
        <v>50</v>
      </c>
      <c r="L1863" t="s">
        <v>2790</v>
      </c>
      <c r="Q1863" t="s">
        <v>2890</v>
      </c>
      <c r="R1863" t="s">
        <v>33</v>
      </c>
      <c r="S1863">
        <v>2022</v>
      </c>
      <c r="Y1863">
        <v>4195</v>
      </c>
    </row>
    <row r="1864" spans="1:25" x14ac:dyDescent="0.3">
      <c r="A1864" t="s">
        <v>182</v>
      </c>
      <c r="B1864" t="s">
        <v>1929</v>
      </c>
      <c r="C1864" t="s">
        <v>2854</v>
      </c>
      <c r="D1864" t="s">
        <v>2145</v>
      </c>
      <c r="E1864" t="s">
        <v>50</v>
      </c>
      <c r="L1864" t="s">
        <v>2790</v>
      </c>
      <c r="Q1864" t="s">
        <v>2890</v>
      </c>
      <c r="R1864" t="s">
        <v>33</v>
      </c>
      <c r="S1864">
        <v>2022</v>
      </c>
      <c r="Y1864">
        <v>4196</v>
      </c>
    </row>
    <row r="1865" spans="1:25" x14ac:dyDescent="0.3">
      <c r="A1865" s="2" t="s">
        <v>30</v>
      </c>
      <c r="B1865" s="2" t="s">
        <v>2146</v>
      </c>
      <c r="C1865" s="2"/>
      <c r="D1865" s="2"/>
      <c r="E1865" s="2" t="s">
        <v>31</v>
      </c>
      <c r="F1865" s="2" t="s">
        <v>2146</v>
      </c>
      <c r="G1865" s="2"/>
      <c r="H1865" s="2"/>
      <c r="I1865" s="2" t="s">
        <v>2147</v>
      </c>
      <c r="J1865" s="2"/>
      <c r="K1865" s="2"/>
      <c r="L1865" s="2" t="s">
        <v>2790</v>
      </c>
      <c r="M1865" s="2"/>
      <c r="N1865" s="2"/>
      <c r="O1865" s="2"/>
      <c r="P1865" s="2"/>
      <c r="Q1865" s="2" t="s">
        <v>2890</v>
      </c>
      <c r="R1865" s="2" t="s">
        <v>33</v>
      </c>
      <c r="S1865" s="2">
        <v>2022</v>
      </c>
      <c r="T1865" s="2"/>
      <c r="U1865" s="2" t="s">
        <v>2146</v>
      </c>
      <c r="V1865" s="2" t="s">
        <v>2590</v>
      </c>
      <c r="W1865" s="2"/>
      <c r="X1865" s="2"/>
      <c r="Y1865" s="2">
        <v>4197</v>
      </c>
    </row>
    <row r="1866" spans="1:25" x14ac:dyDescent="0.3">
      <c r="A1866" t="s">
        <v>30</v>
      </c>
      <c r="B1866" t="s">
        <v>2146</v>
      </c>
      <c r="C1866" t="s">
        <v>2148</v>
      </c>
      <c r="D1866"/>
      <c r="E1866" t="s">
        <v>34</v>
      </c>
      <c r="F1866" t="s">
        <v>2150</v>
      </c>
      <c r="G1866" t="s">
        <v>40</v>
      </c>
      <c r="H1866" t="s">
        <v>2149</v>
      </c>
      <c r="I1866" t="s">
        <v>36</v>
      </c>
      <c r="J1866" t="s">
        <v>122</v>
      </c>
      <c r="K1866" t="s">
        <v>38</v>
      </c>
      <c r="L1866" t="s">
        <v>2790</v>
      </c>
      <c r="Q1866" t="s">
        <v>2890</v>
      </c>
      <c r="R1866" t="s">
        <v>33</v>
      </c>
      <c r="S1866">
        <v>2022</v>
      </c>
      <c r="U1866" t="s">
        <v>2151</v>
      </c>
      <c r="Y1866">
        <v>4198</v>
      </c>
    </row>
    <row r="1867" spans="1:25" x14ac:dyDescent="0.3">
      <c r="A1867" s="2" t="s">
        <v>30</v>
      </c>
      <c r="B1867" s="2" t="s">
        <v>2152</v>
      </c>
      <c r="C1867" s="2"/>
      <c r="D1867" s="2"/>
      <c r="E1867" s="2" t="s">
        <v>31</v>
      </c>
      <c r="F1867" s="2" t="s">
        <v>2152</v>
      </c>
      <c r="G1867" s="2"/>
      <c r="H1867" s="2"/>
      <c r="I1867" s="2" t="s">
        <v>2153</v>
      </c>
      <c r="J1867" s="2"/>
      <c r="K1867" s="2"/>
      <c r="L1867" s="2" t="s">
        <v>2790</v>
      </c>
      <c r="M1867" s="2"/>
      <c r="N1867" s="2"/>
      <c r="O1867" s="2"/>
      <c r="P1867" s="2"/>
      <c r="Q1867" s="2" t="s">
        <v>2890</v>
      </c>
      <c r="R1867" s="2" t="s">
        <v>33</v>
      </c>
      <c r="S1867" s="2">
        <v>2022</v>
      </c>
      <c r="T1867" s="2"/>
      <c r="U1867" s="2" t="s">
        <v>2152</v>
      </c>
      <c r="V1867" s="2" t="s">
        <v>2591</v>
      </c>
      <c r="W1867" s="2"/>
      <c r="X1867" s="2"/>
      <c r="Y1867" s="2">
        <v>4199</v>
      </c>
    </row>
    <row r="1868" spans="1:25" x14ac:dyDescent="0.3">
      <c r="A1868" t="s">
        <v>30</v>
      </c>
      <c r="B1868" t="s">
        <v>2152</v>
      </c>
      <c r="C1868" t="s">
        <v>2154</v>
      </c>
      <c r="D1868"/>
      <c r="E1868" t="s">
        <v>34</v>
      </c>
      <c r="F1868" t="s">
        <v>2156</v>
      </c>
      <c r="G1868" t="s">
        <v>48</v>
      </c>
      <c r="H1868" t="s">
        <v>2155</v>
      </c>
      <c r="I1868" t="s">
        <v>36</v>
      </c>
      <c r="J1868" t="s">
        <v>46</v>
      </c>
      <c r="K1868" t="s">
        <v>47</v>
      </c>
      <c r="L1868" t="s">
        <v>2790</v>
      </c>
      <c r="Q1868" t="s">
        <v>2890</v>
      </c>
      <c r="R1868" t="s">
        <v>33</v>
      </c>
      <c r="S1868">
        <v>2022</v>
      </c>
      <c r="U1868" t="s">
        <v>2157</v>
      </c>
      <c r="Y1868">
        <v>4200</v>
      </c>
    </row>
    <row r="1869" spans="1:25" x14ac:dyDescent="0.3">
      <c r="A1869" t="s">
        <v>30</v>
      </c>
      <c r="B1869" t="s">
        <v>2152</v>
      </c>
      <c r="C1869" t="s">
        <v>2154</v>
      </c>
      <c r="D1869" t="s">
        <v>69</v>
      </c>
      <c r="E1869" t="s">
        <v>50</v>
      </c>
      <c r="H1869" t="s">
        <v>2159</v>
      </c>
      <c r="L1869" t="s">
        <v>2790</v>
      </c>
      <c r="Q1869" t="s">
        <v>2890</v>
      </c>
      <c r="R1869" t="s">
        <v>33</v>
      </c>
      <c r="S1869">
        <v>2022</v>
      </c>
      <c r="Y1869">
        <v>4201</v>
      </c>
    </row>
    <row r="1870" spans="1:25" x14ac:dyDescent="0.3">
      <c r="A1870" t="s">
        <v>30</v>
      </c>
      <c r="B1870" t="s">
        <v>2152</v>
      </c>
      <c r="C1870" t="s">
        <v>2154</v>
      </c>
      <c r="D1870" t="s">
        <v>990</v>
      </c>
      <c r="E1870" t="s">
        <v>50</v>
      </c>
      <c r="H1870" t="s">
        <v>2161</v>
      </c>
      <c r="L1870" t="s">
        <v>2790</v>
      </c>
      <c r="Q1870" t="s">
        <v>2890</v>
      </c>
      <c r="R1870" t="s">
        <v>33</v>
      </c>
      <c r="S1870">
        <v>2022</v>
      </c>
      <c r="Y1870">
        <v>4202</v>
      </c>
    </row>
    <row r="1871" spans="1:25" x14ac:dyDescent="0.3">
      <c r="A1871" t="s">
        <v>30</v>
      </c>
      <c r="B1871" t="s">
        <v>2152</v>
      </c>
      <c r="C1871" t="s">
        <v>2154</v>
      </c>
      <c r="D1871" t="s">
        <v>2158</v>
      </c>
      <c r="E1871" t="s">
        <v>50</v>
      </c>
      <c r="L1871" t="s">
        <v>2790</v>
      </c>
      <c r="Q1871" t="s">
        <v>2890</v>
      </c>
      <c r="R1871" t="s">
        <v>33</v>
      </c>
      <c r="S1871">
        <v>2022</v>
      </c>
      <c r="Y1871">
        <v>4203</v>
      </c>
    </row>
    <row r="1872" spans="1:25" x14ac:dyDescent="0.3">
      <c r="A1872" t="s">
        <v>30</v>
      </c>
      <c r="B1872" t="s">
        <v>2152</v>
      </c>
      <c r="C1872" t="s">
        <v>2154</v>
      </c>
      <c r="D1872" t="s">
        <v>2160</v>
      </c>
      <c r="E1872" t="s">
        <v>50</v>
      </c>
      <c r="H1872" t="s">
        <v>2164</v>
      </c>
      <c r="L1872" t="s">
        <v>2790</v>
      </c>
      <c r="Q1872" t="s">
        <v>2890</v>
      </c>
      <c r="R1872" t="s">
        <v>33</v>
      </c>
      <c r="S1872">
        <v>2022</v>
      </c>
      <c r="Y1872">
        <v>4204</v>
      </c>
    </row>
    <row r="1873" spans="1:25" x14ac:dyDescent="0.3">
      <c r="A1873" t="s">
        <v>30</v>
      </c>
      <c r="B1873" t="s">
        <v>2152</v>
      </c>
      <c r="C1873" t="s">
        <v>2154</v>
      </c>
      <c r="D1873" t="s">
        <v>2162</v>
      </c>
      <c r="E1873" t="s">
        <v>50</v>
      </c>
      <c r="H1873" t="s">
        <v>2164</v>
      </c>
      <c r="L1873" t="s">
        <v>2790</v>
      </c>
      <c r="Q1873" t="s">
        <v>2890</v>
      </c>
      <c r="R1873" t="s">
        <v>33</v>
      </c>
      <c r="S1873">
        <v>2022</v>
      </c>
      <c r="Y1873">
        <v>4205</v>
      </c>
    </row>
    <row r="1874" spans="1:25" x14ac:dyDescent="0.3">
      <c r="A1874" t="s">
        <v>30</v>
      </c>
      <c r="B1874" t="s">
        <v>2152</v>
      </c>
      <c r="C1874" t="s">
        <v>2154</v>
      </c>
      <c r="D1874" t="s">
        <v>2163</v>
      </c>
      <c r="E1874" t="s">
        <v>50</v>
      </c>
      <c r="L1874" t="s">
        <v>2790</v>
      </c>
      <c r="Q1874" t="s">
        <v>2890</v>
      </c>
      <c r="R1874" t="s">
        <v>33</v>
      </c>
      <c r="S1874">
        <v>2022</v>
      </c>
      <c r="Y1874">
        <v>4206</v>
      </c>
    </row>
    <row r="1875" spans="1:25" x14ac:dyDescent="0.3">
      <c r="A1875" t="s">
        <v>30</v>
      </c>
      <c r="B1875" t="s">
        <v>2152</v>
      </c>
      <c r="C1875" t="s">
        <v>2154</v>
      </c>
      <c r="D1875" t="s">
        <v>2165</v>
      </c>
      <c r="E1875" t="s">
        <v>50</v>
      </c>
      <c r="L1875" t="s">
        <v>2790</v>
      </c>
      <c r="Q1875" t="s">
        <v>2890</v>
      </c>
      <c r="R1875" t="s">
        <v>33</v>
      </c>
      <c r="S1875">
        <v>2022</v>
      </c>
      <c r="Y1875">
        <v>4207</v>
      </c>
    </row>
    <row r="1876" spans="1:25" x14ac:dyDescent="0.3">
      <c r="A1876" t="s">
        <v>30</v>
      </c>
      <c r="B1876" t="s">
        <v>2152</v>
      </c>
      <c r="C1876" t="s">
        <v>2154</v>
      </c>
      <c r="D1876" t="s">
        <v>2166</v>
      </c>
      <c r="E1876" t="s">
        <v>50</v>
      </c>
      <c r="L1876" t="s">
        <v>2790</v>
      </c>
      <c r="Q1876" t="s">
        <v>2890</v>
      </c>
      <c r="R1876" t="s">
        <v>33</v>
      </c>
      <c r="S1876">
        <v>2022</v>
      </c>
      <c r="Y1876">
        <v>4208</v>
      </c>
    </row>
    <row r="1877" spans="1:25" x14ac:dyDescent="0.3">
      <c r="A1877" t="s">
        <v>30</v>
      </c>
      <c r="B1877" t="s">
        <v>2152</v>
      </c>
      <c r="C1877" t="s">
        <v>2154</v>
      </c>
      <c r="D1877" t="s">
        <v>2167</v>
      </c>
      <c r="E1877" t="s">
        <v>50</v>
      </c>
      <c r="L1877" t="s">
        <v>2790</v>
      </c>
      <c r="Q1877" t="s">
        <v>2890</v>
      </c>
      <c r="R1877" t="s">
        <v>33</v>
      </c>
      <c r="S1877">
        <v>2022</v>
      </c>
      <c r="Y1877">
        <v>4209</v>
      </c>
    </row>
    <row r="1878" spans="1:25" x14ac:dyDescent="0.3">
      <c r="A1878" t="s">
        <v>30</v>
      </c>
      <c r="B1878" t="s">
        <v>2152</v>
      </c>
      <c r="C1878" t="s">
        <v>2168</v>
      </c>
      <c r="D1878"/>
      <c r="E1878" t="s">
        <v>34</v>
      </c>
      <c r="F1878" t="s">
        <v>2170</v>
      </c>
      <c r="G1878" t="s">
        <v>48</v>
      </c>
      <c r="H1878" t="s">
        <v>2169</v>
      </c>
      <c r="I1878" t="s">
        <v>36</v>
      </c>
      <c r="J1878" t="s">
        <v>42</v>
      </c>
      <c r="K1878" t="s">
        <v>38</v>
      </c>
      <c r="L1878" t="s">
        <v>2790</v>
      </c>
      <c r="Q1878" t="s">
        <v>2890</v>
      </c>
      <c r="R1878" t="s">
        <v>33</v>
      </c>
      <c r="S1878">
        <v>2022</v>
      </c>
      <c r="U1878" t="s">
        <v>2171</v>
      </c>
      <c r="Y1878">
        <v>4210</v>
      </c>
    </row>
    <row r="1879" spans="1:25" x14ac:dyDescent="0.3">
      <c r="A1879" t="s">
        <v>30</v>
      </c>
      <c r="B1879" t="s">
        <v>2152</v>
      </c>
      <c r="C1879" t="s">
        <v>2168</v>
      </c>
      <c r="D1879" t="s">
        <v>69</v>
      </c>
      <c r="E1879" t="s">
        <v>50</v>
      </c>
      <c r="L1879" t="s">
        <v>2790</v>
      </c>
      <c r="Q1879" t="s">
        <v>2890</v>
      </c>
      <c r="R1879" t="s">
        <v>33</v>
      </c>
      <c r="S1879">
        <v>2022</v>
      </c>
      <c r="Y1879">
        <v>4211</v>
      </c>
    </row>
    <row r="1880" spans="1:25" x14ac:dyDescent="0.3">
      <c r="A1880" t="s">
        <v>30</v>
      </c>
      <c r="B1880" t="s">
        <v>2152</v>
      </c>
      <c r="C1880" t="s">
        <v>2168</v>
      </c>
      <c r="D1880" t="s">
        <v>990</v>
      </c>
      <c r="E1880" t="s">
        <v>50</v>
      </c>
      <c r="L1880" t="s">
        <v>2790</v>
      </c>
      <c r="Q1880" t="s">
        <v>2890</v>
      </c>
      <c r="R1880" t="s">
        <v>33</v>
      </c>
      <c r="S1880">
        <v>2022</v>
      </c>
      <c r="Y1880">
        <v>4212</v>
      </c>
    </row>
    <row r="1881" spans="1:25" x14ac:dyDescent="0.3">
      <c r="A1881" t="s">
        <v>30</v>
      </c>
      <c r="B1881" t="s">
        <v>2152</v>
      </c>
      <c r="C1881" t="s">
        <v>2168</v>
      </c>
      <c r="D1881" t="s">
        <v>2172</v>
      </c>
      <c r="E1881" t="s">
        <v>50</v>
      </c>
      <c r="L1881" t="s">
        <v>2790</v>
      </c>
      <c r="Q1881" t="s">
        <v>2890</v>
      </c>
      <c r="R1881" t="s">
        <v>33</v>
      </c>
      <c r="S1881">
        <v>2022</v>
      </c>
      <c r="Y1881">
        <v>4213</v>
      </c>
    </row>
    <row r="1882" spans="1:25" x14ac:dyDescent="0.3">
      <c r="A1882" t="s">
        <v>30</v>
      </c>
      <c r="B1882" t="s">
        <v>2152</v>
      </c>
      <c r="C1882" t="s">
        <v>2168</v>
      </c>
      <c r="D1882" t="s">
        <v>2173</v>
      </c>
      <c r="E1882" t="s">
        <v>50</v>
      </c>
      <c r="L1882" t="s">
        <v>2790</v>
      </c>
      <c r="Q1882" t="s">
        <v>2890</v>
      </c>
      <c r="R1882" t="s">
        <v>33</v>
      </c>
      <c r="S1882">
        <v>2022</v>
      </c>
      <c r="Y1882">
        <v>4214</v>
      </c>
    </row>
    <row r="1883" spans="1:25" x14ac:dyDescent="0.3">
      <c r="A1883" t="s">
        <v>30</v>
      </c>
      <c r="B1883" t="s">
        <v>2152</v>
      </c>
      <c r="C1883" t="s">
        <v>2168</v>
      </c>
      <c r="D1883" t="s">
        <v>2174</v>
      </c>
      <c r="E1883" t="s">
        <v>50</v>
      </c>
      <c r="L1883" t="s">
        <v>2790</v>
      </c>
      <c r="Q1883" t="s">
        <v>2890</v>
      </c>
      <c r="R1883" t="s">
        <v>33</v>
      </c>
      <c r="S1883">
        <v>2022</v>
      </c>
      <c r="Y1883">
        <v>4215</v>
      </c>
    </row>
    <row r="1884" spans="1:25" x14ac:dyDescent="0.3">
      <c r="A1884" t="s">
        <v>30</v>
      </c>
      <c r="B1884" t="s">
        <v>2152</v>
      </c>
      <c r="C1884" t="s">
        <v>2168</v>
      </c>
      <c r="D1884" t="s">
        <v>2175</v>
      </c>
      <c r="E1884" t="s">
        <v>50</v>
      </c>
      <c r="L1884" t="s">
        <v>2790</v>
      </c>
      <c r="Q1884" t="s">
        <v>2890</v>
      </c>
      <c r="R1884" t="s">
        <v>33</v>
      </c>
      <c r="S1884">
        <v>2022</v>
      </c>
      <c r="Y1884">
        <v>4216</v>
      </c>
    </row>
    <row r="1885" spans="1:25" x14ac:dyDescent="0.3">
      <c r="A1885" t="s">
        <v>30</v>
      </c>
      <c r="B1885" t="s">
        <v>2152</v>
      </c>
      <c r="C1885" t="s">
        <v>2168</v>
      </c>
      <c r="D1885" t="s">
        <v>2176</v>
      </c>
      <c r="E1885" t="s">
        <v>50</v>
      </c>
      <c r="L1885" t="s">
        <v>2790</v>
      </c>
      <c r="Q1885" t="s">
        <v>2890</v>
      </c>
      <c r="R1885" t="s">
        <v>33</v>
      </c>
      <c r="S1885">
        <v>2022</v>
      </c>
      <c r="Y1885">
        <v>4217</v>
      </c>
    </row>
    <row r="1886" spans="1:25" x14ac:dyDescent="0.3">
      <c r="A1886" t="s">
        <v>30</v>
      </c>
      <c r="B1886" t="s">
        <v>2152</v>
      </c>
      <c r="C1886" t="s">
        <v>2168</v>
      </c>
      <c r="D1886" t="s">
        <v>2177</v>
      </c>
      <c r="E1886" t="s">
        <v>50</v>
      </c>
      <c r="L1886" t="s">
        <v>2790</v>
      </c>
      <c r="Q1886" t="s">
        <v>2890</v>
      </c>
      <c r="R1886" t="s">
        <v>33</v>
      </c>
      <c r="S1886">
        <v>2022</v>
      </c>
      <c r="Y1886">
        <v>4218</v>
      </c>
    </row>
    <row r="1887" spans="1:25" x14ac:dyDescent="0.3">
      <c r="A1887" t="s">
        <v>30</v>
      </c>
      <c r="B1887" t="s">
        <v>2152</v>
      </c>
      <c r="C1887" t="s">
        <v>2168</v>
      </c>
      <c r="D1887" t="s">
        <v>2178</v>
      </c>
      <c r="E1887" t="s">
        <v>50</v>
      </c>
      <c r="L1887" t="s">
        <v>2790</v>
      </c>
      <c r="Q1887" t="s">
        <v>2890</v>
      </c>
      <c r="R1887" t="s">
        <v>33</v>
      </c>
      <c r="S1887">
        <v>2022</v>
      </c>
      <c r="Y1887">
        <v>4219</v>
      </c>
    </row>
    <row r="1888" spans="1:25" x14ac:dyDescent="0.3">
      <c r="A1888" t="s">
        <v>30</v>
      </c>
      <c r="B1888" t="s">
        <v>2152</v>
      </c>
      <c r="C1888" t="s">
        <v>2168</v>
      </c>
      <c r="D1888" t="s">
        <v>2179</v>
      </c>
      <c r="E1888" t="s">
        <v>50</v>
      </c>
      <c r="L1888" t="s">
        <v>2790</v>
      </c>
      <c r="Q1888" t="s">
        <v>2890</v>
      </c>
      <c r="R1888" t="s">
        <v>33</v>
      </c>
      <c r="S1888">
        <v>2022</v>
      </c>
      <c r="Y1888">
        <v>4220</v>
      </c>
    </row>
    <row r="1889" spans="1:25" x14ac:dyDescent="0.3">
      <c r="A1889" t="s">
        <v>30</v>
      </c>
      <c r="B1889" t="s">
        <v>2152</v>
      </c>
      <c r="C1889" t="s">
        <v>2180</v>
      </c>
      <c r="D1889"/>
      <c r="E1889" t="s">
        <v>34</v>
      </c>
      <c r="F1889" t="s">
        <v>2182</v>
      </c>
      <c r="G1889" t="s">
        <v>48</v>
      </c>
      <c r="H1889" t="s">
        <v>2181</v>
      </c>
      <c r="I1889" t="s">
        <v>36</v>
      </c>
      <c r="J1889" t="s">
        <v>46</v>
      </c>
      <c r="K1889" t="s">
        <v>47</v>
      </c>
      <c r="L1889" t="s">
        <v>2790</v>
      </c>
      <c r="Q1889" t="s">
        <v>2890</v>
      </c>
      <c r="R1889" t="s">
        <v>33</v>
      </c>
      <c r="S1889">
        <v>2022</v>
      </c>
      <c r="U1889" t="s">
        <v>2183</v>
      </c>
      <c r="Y1889">
        <v>4221</v>
      </c>
    </row>
    <row r="1890" spans="1:25" x14ac:dyDescent="0.3">
      <c r="A1890" t="s">
        <v>30</v>
      </c>
      <c r="B1890" t="s">
        <v>2152</v>
      </c>
      <c r="C1890" t="s">
        <v>2180</v>
      </c>
      <c r="D1890" t="s">
        <v>69</v>
      </c>
      <c r="E1890" t="s">
        <v>50</v>
      </c>
      <c r="L1890" t="s">
        <v>2790</v>
      </c>
      <c r="Q1890" t="s">
        <v>2890</v>
      </c>
      <c r="R1890" t="s">
        <v>33</v>
      </c>
      <c r="S1890">
        <v>2022</v>
      </c>
      <c r="Y1890">
        <v>4222</v>
      </c>
    </row>
    <row r="1891" spans="1:25" x14ac:dyDescent="0.3">
      <c r="A1891" t="s">
        <v>30</v>
      </c>
      <c r="B1891" t="s">
        <v>2152</v>
      </c>
      <c r="C1891" t="s">
        <v>2180</v>
      </c>
      <c r="D1891" t="s">
        <v>990</v>
      </c>
      <c r="E1891" t="s">
        <v>50</v>
      </c>
      <c r="L1891" t="s">
        <v>2790</v>
      </c>
      <c r="Q1891" t="s">
        <v>2890</v>
      </c>
      <c r="R1891" t="s">
        <v>33</v>
      </c>
      <c r="S1891">
        <v>2022</v>
      </c>
      <c r="Y1891">
        <v>4223</v>
      </c>
    </row>
    <row r="1892" spans="1:25" x14ac:dyDescent="0.3">
      <c r="A1892" t="s">
        <v>30</v>
      </c>
      <c r="B1892" t="s">
        <v>2152</v>
      </c>
      <c r="C1892" t="s">
        <v>2180</v>
      </c>
      <c r="D1892" t="s">
        <v>2184</v>
      </c>
      <c r="E1892" t="s">
        <v>50</v>
      </c>
      <c r="L1892" t="s">
        <v>2790</v>
      </c>
      <c r="Q1892" t="s">
        <v>2890</v>
      </c>
      <c r="R1892" t="s">
        <v>33</v>
      </c>
      <c r="S1892">
        <v>2022</v>
      </c>
      <c r="Y1892">
        <v>4224</v>
      </c>
    </row>
    <row r="1893" spans="1:25" x14ac:dyDescent="0.3">
      <c r="A1893" t="s">
        <v>30</v>
      </c>
      <c r="B1893" t="s">
        <v>2152</v>
      </c>
      <c r="C1893" t="s">
        <v>2180</v>
      </c>
      <c r="D1893" t="s">
        <v>2185</v>
      </c>
      <c r="E1893" t="s">
        <v>50</v>
      </c>
      <c r="L1893" t="s">
        <v>2790</v>
      </c>
      <c r="Q1893" t="s">
        <v>2890</v>
      </c>
      <c r="R1893" t="s">
        <v>33</v>
      </c>
      <c r="S1893">
        <v>2022</v>
      </c>
      <c r="Y1893">
        <v>4225</v>
      </c>
    </row>
    <row r="1894" spans="1:25" x14ac:dyDescent="0.3">
      <c r="A1894" t="s">
        <v>30</v>
      </c>
      <c r="B1894" t="s">
        <v>2152</v>
      </c>
      <c r="C1894" t="s">
        <v>2180</v>
      </c>
      <c r="D1894" t="s">
        <v>2186</v>
      </c>
      <c r="E1894" t="s">
        <v>50</v>
      </c>
      <c r="L1894" t="s">
        <v>2790</v>
      </c>
      <c r="Q1894" t="s">
        <v>2890</v>
      </c>
      <c r="R1894" t="s">
        <v>33</v>
      </c>
      <c r="S1894">
        <v>2022</v>
      </c>
      <c r="Y1894">
        <v>4226</v>
      </c>
    </row>
    <row r="1895" spans="1:25" x14ac:dyDescent="0.3">
      <c r="A1895" t="s">
        <v>30</v>
      </c>
      <c r="B1895" t="s">
        <v>2152</v>
      </c>
      <c r="C1895" t="s">
        <v>2180</v>
      </c>
      <c r="D1895" t="s">
        <v>2187</v>
      </c>
      <c r="E1895" t="s">
        <v>50</v>
      </c>
      <c r="L1895" t="s">
        <v>2790</v>
      </c>
      <c r="Q1895" t="s">
        <v>2890</v>
      </c>
      <c r="R1895" t="s">
        <v>33</v>
      </c>
      <c r="S1895">
        <v>2022</v>
      </c>
      <c r="Y1895">
        <v>4227</v>
      </c>
    </row>
    <row r="1896" spans="1:25" x14ac:dyDescent="0.3">
      <c r="A1896" t="s">
        <v>30</v>
      </c>
      <c r="B1896" t="s">
        <v>2152</v>
      </c>
      <c r="C1896" t="s">
        <v>2180</v>
      </c>
      <c r="D1896" t="s">
        <v>2188</v>
      </c>
      <c r="E1896" t="s">
        <v>50</v>
      </c>
      <c r="L1896" t="s">
        <v>2790</v>
      </c>
      <c r="Q1896" t="s">
        <v>2890</v>
      </c>
      <c r="R1896" t="s">
        <v>33</v>
      </c>
      <c r="S1896">
        <v>2022</v>
      </c>
      <c r="Y1896">
        <v>4228</v>
      </c>
    </row>
    <row r="1897" spans="1:25" x14ac:dyDescent="0.3">
      <c r="A1897" t="s">
        <v>30</v>
      </c>
      <c r="B1897" t="s">
        <v>2152</v>
      </c>
      <c r="C1897" t="s">
        <v>2180</v>
      </c>
      <c r="D1897" t="s">
        <v>2189</v>
      </c>
      <c r="E1897" t="s">
        <v>50</v>
      </c>
      <c r="L1897" t="s">
        <v>2790</v>
      </c>
      <c r="Q1897" t="s">
        <v>2890</v>
      </c>
      <c r="R1897" t="s">
        <v>33</v>
      </c>
      <c r="S1897">
        <v>2022</v>
      </c>
      <c r="Y1897">
        <v>4229</v>
      </c>
    </row>
    <row r="1898" spans="1:25" x14ac:dyDescent="0.3">
      <c r="A1898" t="s">
        <v>30</v>
      </c>
      <c r="B1898" t="s">
        <v>2152</v>
      </c>
      <c r="C1898" t="s">
        <v>2180</v>
      </c>
      <c r="D1898" t="s">
        <v>2190</v>
      </c>
      <c r="E1898" t="s">
        <v>50</v>
      </c>
      <c r="L1898" t="s">
        <v>2790</v>
      </c>
      <c r="Q1898" t="s">
        <v>2890</v>
      </c>
      <c r="R1898" t="s">
        <v>33</v>
      </c>
      <c r="S1898">
        <v>2022</v>
      </c>
      <c r="Y1898">
        <v>4230</v>
      </c>
    </row>
    <row r="1899" spans="1:25" x14ac:dyDescent="0.3">
      <c r="A1899" t="s">
        <v>30</v>
      </c>
      <c r="B1899" t="s">
        <v>2152</v>
      </c>
      <c r="C1899" t="s">
        <v>2180</v>
      </c>
      <c r="D1899" t="s">
        <v>2191</v>
      </c>
      <c r="E1899" t="s">
        <v>50</v>
      </c>
      <c r="L1899" t="s">
        <v>2790</v>
      </c>
      <c r="Q1899" t="s">
        <v>2890</v>
      </c>
      <c r="R1899" t="s">
        <v>33</v>
      </c>
      <c r="S1899">
        <v>2022</v>
      </c>
      <c r="Y1899">
        <v>4231</v>
      </c>
    </row>
    <row r="1900" spans="1:25" x14ac:dyDescent="0.3">
      <c r="A1900" t="s">
        <v>30</v>
      </c>
      <c r="B1900" t="s">
        <v>2152</v>
      </c>
      <c r="C1900" t="s">
        <v>2180</v>
      </c>
      <c r="D1900" t="s">
        <v>2192</v>
      </c>
      <c r="E1900" t="s">
        <v>50</v>
      </c>
      <c r="L1900" t="s">
        <v>2790</v>
      </c>
      <c r="Q1900" t="s">
        <v>2890</v>
      </c>
      <c r="R1900" t="s">
        <v>33</v>
      </c>
      <c r="S1900">
        <v>2022</v>
      </c>
      <c r="Y1900">
        <v>4232</v>
      </c>
    </row>
    <row r="1901" spans="1:25" x14ac:dyDescent="0.3">
      <c r="A1901" t="s">
        <v>30</v>
      </c>
      <c r="B1901" t="s">
        <v>2152</v>
      </c>
      <c r="C1901" t="s">
        <v>2180</v>
      </c>
      <c r="D1901" t="s">
        <v>2193</v>
      </c>
      <c r="E1901" t="s">
        <v>50</v>
      </c>
      <c r="L1901" t="s">
        <v>2790</v>
      </c>
      <c r="Q1901" t="s">
        <v>2890</v>
      </c>
      <c r="R1901" t="s">
        <v>33</v>
      </c>
      <c r="S1901">
        <v>2022</v>
      </c>
      <c r="Y1901">
        <v>4233</v>
      </c>
    </row>
    <row r="1902" spans="1:25" x14ac:dyDescent="0.3">
      <c r="A1902" t="s">
        <v>30</v>
      </c>
      <c r="B1902" t="s">
        <v>2152</v>
      </c>
      <c r="C1902" t="s">
        <v>2180</v>
      </c>
      <c r="D1902" t="s">
        <v>2194</v>
      </c>
      <c r="E1902" t="s">
        <v>50</v>
      </c>
      <c r="L1902" t="s">
        <v>2790</v>
      </c>
      <c r="Q1902" t="s">
        <v>2890</v>
      </c>
      <c r="R1902" t="s">
        <v>33</v>
      </c>
      <c r="S1902">
        <v>2022</v>
      </c>
      <c r="Y1902">
        <v>4234</v>
      </c>
    </row>
    <row r="1903" spans="1:25" x14ac:dyDescent="0.3">
      <c r="A1903" t="s">
        <v>30</v>
      </c>
      <c r="B1903" t="s">
        <v>2152</v>
      </c>
      <c r="C1903" t="s">
        <v>2195</v>
      </c>
      <c r="D1903"/>
      <c r="E1903" t="s">
        <v>34</v>
      </c>
      <c r="F1903" t="s">
        <v>2197</v>
      </c>
      <c r="G1903" t="s">
        <v>48</v>
      </c>
      <c r="H1903" t="s">
        <v>2196</v>
      </c>
      <c r="I1903" t="s">
        <v>36</v>
      </c>
      <c r="J1903" t="s">
        <v>46</v>
      </c>
      <c r="K1903" t="s">
        <v>47</v>
      </c>
      <c r="L1903" t="s">
        <v>2790</v>
      </c>
      <c r="Q1903" t="s">
        <v>2890</v>
      </c>
      <c r="R1903" t="s">
        <v>33</v>
      </c>
      <c r="S1903">
        <v>2022</v>
      </c>
      <c r="U1903" t="s">
        <v>2198</v>
      </c>
      <c r="Y1903">
        <v>4235</v>
      </c>
    </row>
    <row r="1904" spans="1:25" x14ac:dyDescent="0.3">
      <c r="A1904" t="s">
        <v>30</v>
      </c>
      <c r="B1904" t="s">
        <v>2152</v>
      </c>
      <c r="C1904" t="s">
        <v>2195</v>
      </c>
      <c r="D1904" t="s">
        <v>69</v>
      </c>
      <c r="E1904" t="s">
        <v>50</v>
      </c>
      <c r="L1904" t="s">
        <v>2790</v>
      </c>
      <c r="Q1904" t="s">
        <v>2890</v>
      </c>
      <c r="R1904" t="s">
        <v>33</v>
      </c>
      <c r="S1904">
        <v>2022</v>
      </c>
      <c r="Y1904">
        <v>4236</v>
      </c>
    </row>
    <row r="1905" spans="1:25" x14ac:dyDescent="0.3">
      <c r="A1905" t="s">
        <v>30</v>
      </c>
      <c r="B1905" t="s">
        <v>2152</v>
      </c>
      <c r="C1905" t="s">
        <v>2195</v>
      </c>
      <c r="D1905" t="s">
        <v>990</v>
      </c>
      <c r="E1905" t="s">
        <v>50</v>
      </c>
      <c r="L1905" t="s">
        <v>2790</v>
      </c>
      <c r="Q1905" t="s">
        <v>2890</v>
      </c>
      <c r="R1905" t="s">
        <v>33</v>
      </c>
      <c r="S1905">
        <v>2022</v>
      </c>
      <c r="Y1905">
        <v>4237</v>
      </c>
    </row>
    <row r="1906" spans="1:25" x14ac:dyDescent="0.3">
      <c r="A1906" t="s">
        <v>30</v>
      </c>
      <c r="B1906" t="s">
        <v>2152</v>
      </c>
      <c r="C1906" t="s">
        <v>2195</v>
      </c>
      <c r="D1906" t="s">
        <v>1465</v>
      </c>
      <c r="E1906" t="s">
        <v>50</v>
      </c>
      <c r="L1906" t="s">
        <v>2790</v>
      </c>
      <c r="Q1906" t="s">
        <v>2890</v>
      </c>
      <c r="R1906" t="s">
        <v>33</v>
      </c>
      <c r="S1906">
        <v>2022</v>
      </c>
      <c r="Y1906">
        <v>4238</v>
      </c>
    </row>
    <row r="1907" spans="1:25" x14ac:dyDescent="0.3">
      <c r="A1907" t="s">
        <v>30</v>
      </c>
      <c r="B1907" t="s">
        <v>2152</v>
      </c>
      <c r="C1907" t="s">
        <v>2195</v>
      </c>
      <c r="D1907" t="s">
        <v>2199</v>
      </c>
      <c r="E1907" t="s">
        <v>50</v>
      </c>
      <c r="L1907" t="s">
        <v>2790</v>
      </c>
      <c r="Q1907" t="s">
        <v>2890</v>
      </c>
      <c r="R1907" t="s">
        <v>33</v>
      </c>
      <c r="S1907">
        <v>2022</v>
      </c>
      <c r="Y1907">
        <v>4239</v>
      </c>
    </row>
    <row r="1908" spans="1:25" x14ac:dyDescent="0.3">
      <c r="A1908" t="s">
        <v>30</v>
      </c>
      <c r="B1908" t="s">
        <v>2152</v>
      </c>
      <c r="C1908" t="s">
        <v>2195</v>
      </c>
      <c r="D1908" t="s">
        <v>2200</v>
      </c>
      <c r="E1908" t="s">
        <v>50</v>
      </c>
      <c r="L1908" t="s">
        <v>2790</v>
      </c>
      <c r="Q1908" t="s">
        <v>2890</v>
      </c>
      <c r="R1908" t="s">
        <v>33</v>
      </c>
      <c r="S1908">
        <v>2022</v>
      </c>
      <c r="Y1908">
        <v>4240</v>
      </c>
    </row>
    <row r="1909" spans="1:25" x14ac:dyDescent="0.3">
      <c r="A1909" t="s">
        <v>30</v>
      </c>
      <c r="B1909" t="s">
        <v>2152</v>
      </c>
      <c r="C1909" t="s">
        <v>2195</v>
      </c>
      <c r="D1909" t="s">
        <v>2201</v>
      </c>
      <c r="E1909" t="s">
        <v>50</v>
      </c>
      <c r="L1909" t="s">
        <v>2790</v>
      </c>
      <c r="Q1909" t="s">
        <v>2890</v>
      </c>
      <c r="R1909" t="s">
        <v>33</v>
      </c>
      <c r="S1909">
        <v>2022</v>
      </c>
      <c r="Y1909">
        <v>4241</v>
      </c>
    </row>
    <row r="1910" spans="1:25" x14ac:dyDescent="0.3">
      <c r="A1910" t="s">
        <v>30</v>
      </c>
      <c r="B1910" t="s">
        <v>2152</v>
      </c>
      <c r="C1910" t="s">
        <v>2195</v>
      </c>
      <c r="D1910" t="s">
        <v>2202</v>
      </c>
      <c r="E1910" t="s">
        <v>50</v>
      </c>
      <c r="L1910" t="s">
        <v>2790</v>
      </c>
      <c r="Q1910" t="s">
        <v>2890</v>
      </c>
      <c r="R1910" t="s">
        <v>33</v>
      </c>
      <c r="S1910">
        <v>2022</v>
      </c>
      <c r="Y1910">
        <v>4242</v>
      </c>
    </row>
    <row r="1911" spans="1:25" x14ac:dyDescent="0.3">
      <c r="A1911" t="s">
        <v>30</v>
      </c>
      <c r="B1911" t="s">
        <v>2152</v>
      </c>
      <c r="C1911" t="s">
        <v>2195</v>
      </c>
      <c r="D1911" t="s">
        <v>2203</v>
      </c>
      <c r="E1911" t="s">
        <v>50</v>
      </c>
      <c r="L1911" t="s">
        <v>2790</v>
      </c>
      <c r="Q1911" t="s">
        <v>2890</v>
      </c>
      <c r="R1911" t="s">
        <v>33</v>
      </c>
      <c r="S1911">
        <v>2022</v>
      </c>
      <c r="Y1911">
        <v>4243</v>
      </c>
    </row>
    <row r="1912" spans="1:25" x14ac:dyDescent="0.3">
      <c r="A1912" t="s">
        <v>30</v>
      </c>
      <c r="B1912" t="s">
        <v>2152</v>
      </c>
      <c r="C1912" t="s">
        <v>2195</v>
      </c>
      <c r="D1912" t="s">
        <v>2204</v>
      </c>
      <c r="E1912" t="s">
        <v>50</v>
      </c>
      <c r="L1912" t="s">
        <v>2790</v>
      </c>
      <c r="Q1912" t="s">
        <v>2890</v>
      </c>
      <c r="R1912" t="s">
        <v>33</v>
      </c>
      <c r="S1912">
        <v>2022</v>
      </c>
      <c r="Y1912">
        <v>4244</v>
      </c>
    </row>
    <row r="1913" spans="1:25" x14ac:dyDescent="0.3">
      <c r="A1913" t="s">
        <v>30</v>
      </c>
      <c r="B1913" t="s">
        <v>2152</v>
      </c>
      <c r="C1913" t="s">
        <v>2195</v>
      </c>
      <c r="D1913" t="s">
        <v>2205</v>
      </c>
      <c r="E1913" t="s">
        <v>50</v>
      </c>
      <c r="L1913" t="s">
        <v>2790</v>
      </c>
      <c r="Q1913" t="s">
        <v>2890</v>
      </c>
      <c r="R1913" t="s">
        <v>33</v>
      </c>
      <c r="S1913">
        <v>2022</v>
      </c>
      <c r="Y1913">
        <v>4245</v>
      </c>
    </row>
    <row r="1914" spans="1:25" x14ac:dyDescent="0.3">
      <c r="A1914" t="s">
        <v>30</v>
      </c>
      <c r="B1914" t="s">
        <v>2152</v>
      </c>
      <c r="C1914" t="s">
        <v>2195</v>
      </c>
      <c r="D1914" t="s">
        <v>2206</v>
      </c>
      <c r="E1914" t="s">
        <v>50</v>
      </c>
      <c r="L1914" t="s">
        <v>2790</v>
      </c>
      <c r="Q1914" t="s">
        <v>2890</v>
      </c>
      <c r="R1914" t="s">
        <v>33</v>
      </c>
      <c r="S1914">
        <v>2022</v>
      </c>
      <c r="Y1914">
        <v>4246</v>
      </c>
    </row>
    <row r="1915" spans="1:25" x14ac:dyDescent="0.3">
      <c r="A1915" t="s">
        <v>30</v>
      </c>
      <c r="B1915" t="s">
        <v>2152</v>
      </c>
      <c r="C1915" t="s">
        <v>2195</v>
      </c>
      <c r="D1915" t="s">
        <v>1456</v>
      </c>
      <c r="E1915" t="s">
        <v>50</v>
      </c>
      <c r="L1915" t="s">
        <v>2790</v>
      </c>
      <c r="Q1915" t="s">
        <v>2890</v>
      </c>
      <c r="R1915" t="s">
        <v>33</v>
      </c>
      <c r="S1915">
        <v>2022</v>
      </c>
      <c r="Y1915">
        <v>4247</v>
      </c>
    </row>
    <row r="1916" spans="1:25" x14ac:dyDescent="0.3">
      <c r="A1916" t="s">
        <v>30</v>
      </c>
      <c r="B1916" t="s">
        <v>2152</v>
      </c>
      <c r="C1916" t="s">
        <v>2195</v>
      </c>
      <c r="D1916" t="s">
        <v>2207</v>
      </c>
      <c r="E1916" t="s">
        <v>50</v>
      </c>
      <c r="L1916" t="s">
        <v>2790</v>
      </c>
      <c r="Q1916" t="s">
        <v>2890</v>
      </c>
      <c r="R1916" t="s">
        <v>33</v>
      </c>
      <c r="S1916">
        <v>2022</v>
      </c>
      <c r="Y1916">
        <v>4248</v>
      </c>
    </row>
    <row r="1917" spans="1:25" x14ac:dyDescent="0.3">
      <c r="A1917" t="s">
        <v>30</v>
      </c>
      <c r="B1917" t="s">
        <v>2152</v>
      </c>
      <c r="C1917" t="s">
        <v>2195</v>
      </c>
      <c r="D1917" t="s">
        <v>2208</v>
      </c>
      <c r="E1917" t="s">
        <v>50</v>
      </c>
      <c r="L1917" t="s">
        <v>2790</v>
      </c>
      <c r="Q1917" t="s">
        <v>2890</v>
      </c>
      <c r="R1917" t="s">
        <v>33</v>
      </c>
      <c r="S1917">
        <v>2022</v>
      </c>
      <c r="Y1917">
        <v>4249</v>
      </c>
    </row>
    <row r="1918" spans="1:25" x14ac:dyDescent="0.3">
      <c r="A1918" t="s">
        <v>30</v>
      </c>
      <c r="B1918" t="s">
        <v>2152</v>
      </c>
      <c r="C1918" t="s">
        <v>2195</v>
      </c>
      <c r="D1918" t="s">
        <v>2209</v>
      </c>
      <c r="E1918" t="s">
        <v>50</v>
      </c>
      <c r="L1918" t="s">
        <v>2790</v>
      </c>
      <c r="Q1918" t="s">
        <v>2890</v>
      </c>
      <c r="R1918" t="s">
        <v>33</v>
      </c>
      <c r="S1918">
        <v>2022</v>
      </c>
      <c r="Y1918">
        <v>4250</v>
      </c>
    </row>
    <row r="1919" spans="1:25" x14ac:dyDescent="0.3">
      <c r="A1919" t="s">
        <v>30</v>
      </c>
      <c r="B1919" t="s">
        <v>2152</v>
      </c>
      <c r="C1919" t="s">
        <v>2195</v>
      </c>
      <c r="D1919" t="s">
        <v>2210</v>
      </c>
      <c r="E1919" t="s">
        <v>50</v>
      </c>
      <c r="L1919" t="s">
        <v>2790</v>
      </c>
      <c r="Q1919" t="s">
        <v>2890</v>
      </c>
      <c r="R1919" t="s">
        <v>33</v>
      </c>
      <c r="S1919">
        <v>2022</v>
      </c>
      <c r="Y1919">
        <v>4251</v>
      </c>
    </row>
    <row r="1920" spans="1:25" x14ac:dyDescent="0.3">
      <c r="A1920" t="s">
        <v>30</v>
      </c>
      <c r="B1920" t="s">
        <v>2152</v>
      </c>
      <c r="C1920" t="s">
        <v>2195</v>
      </c>
      <c r="D1920" t="s">
        <v>2211</v>
      </c>
      <c r="E1920" t="s">
        <v>50</v>
      </c>
      <c r="L1920" t="s">
        <v>2790</v>
      </c>
      <c r="Q1920" t="s">
        <v>2890</v>
      </c>
      <c r="R1920" t="s">
        <v>33</v>
      </c>
      <c r="S1920">
        <v>2022</v>
      </c>
      <c r="Y1920">
        <v>4252</v>
      </c>
    </row>
    <row r="1921" spans="1:25" x14ac:dyDescent="0.3">
      <c r="A1921" t="s">
        <v>30</v>
      </c>
      <c r="B1921" t="s">
        <v>2152</v>
      </c>
      <c r="C1921" t="s">
        <v>2195</v>
      </c>
      <c r="D1921" t="s">
        <v>2212</v>
      </c>
      <c r="E1921" t="s">
        <v>50</v>
      </c>
      <c r="L1921" t="s">
        <v>2790</v>
      </c>
      <c r="Q1921" t="s">
        <v>2890</v>
      </c>
      <c r="R1921" t="s">
        <v>33</v>
      </c>
      <c r="S1921">
        <v>2022</v>
      </c>
      <c r="Y1921">
        <v>4253</v>
      </c>
    </row>
    <row r="1922" spans="1:25" x14ac:dyDescent="0.3">
      <c r="A1922" t="s">
        <v>30</v>
      </c>
      <c r="B1922" t="s">
        <v>2152</v>
      </c>
      <c r="C1922" t="s">
        <v>2195</v>
      </c>
      <c r="D1922" t="s">
        <v>2213</v>
      </c>
      <c r="E1922" t="s">
        <v>50</v>
      </c>
      <c r="L1922" t="s">
        <v>2790</v>
      </c>
      <c r="Q1922" t="s">
        <v>2890</v>
      </c>
      <c r="R1922" t="s">
        <v>33</v>
      </c>
      <c r="S1922">
        <v>2022</v>
      </c>
      <c r="Y1922">
        <v>4254</v>
      </c>
    </row>
    <row r="1923" spans="1:25" x14ac:dyDescent="0.3">
      <c r="A1923" t="s">
        <v>182</v>
      </c>
      <c r="B1923" t="s">
        <v>2152</v>
      </c>
      <c r="C1923" t="s">
        <v>2214</v>
      </c>
      <c r="D1923"/>
      <c r="E1923" t="s">
        <v>34</v>
      </c>
      <c r="F1923" t="s">
        <v>2216</v>
      </c>
      <c r="G1923" t="s">
        <v>48</v>
      </c>
      <c r="H1923" t="s">
        <v>2215</v>
      </c>
      <c r="I1923" t="s">
        <v>36</v>
      </c>
      <c r="L1923" t="s">
        <v>2790</v>
      </c>
      <c r="Q1923" t="s">
        <v>2890</v>
      </c>
      <c r="R1923" t="s">
        <v>33</v>
      </c>
      <c r="S1923">
        <v>2022</v>
      </c>
      <c r="U1923" t="s">
        <v>2217</v>
      </c>
      <c r="Y1923">
        <v>4255</v>
      </c>
    </row>
    <row r="1924" spans="1:25" x14ac:dyDescent="0.3">
      <c r="A1924" t="s">
        <v>182</v>
      </c>
      <c r="B1924" t="s">
        <v>2152</v>
      </c>
      <c r="C1924" t="s">
        <v>2214</v>
      </c>
      <c r="D1924" t="s">
        <v>69</v>
      </c>
      <c r="E1924" t="s">
        <v>50</v>
      </c>
      <c r="L1924" t="s">
        <v>2790</v>
      </c>
      <c r="Q1924" t="s">
        <v>2890</v>
      </c>
      <c r="R1924" t="s">
        <v>33</v>
      </c>
      <c r="S1924">
        <v>2022</v>
      </c>
      <c r="Y1924">
        <v>4256</v>
      </c>
    </row>
    <row r="1925" spans="1:25" x14ac:dyDescent="0.3">
      <c r="A1925" t="s">
        <v>182</v>
      </c>
      <c r="B1925" t="s">
        <v>2152</v>
      </c>
      <c r="C1925" t="s">
        <v>2214</v>
      </c>
      <c r="D1925" t="s">
        <v>990</v>
      </c>
      <c r="E1925" t="s">
        <v>50</v>
      </c>
      <c r="L1925" t="s">
        <v>2790</v>
      </c>
      <c r="Q1925" t="s">
        <v>2890</v>
      </c>
      <c r="R1925" t="s">
        <v>33</v>
      </c>
      <c r="S1925">
        <v>2022</v>
      </c>
      <c r="Y1925">
        <v>4257</v>
      </c>
    </row>
    <row r="1926" spans="1:25" x14ac:dyDescent="0.3">
      <c r="A1926" t="s">
        <v>182</v>
      </c>
      <c r="B1926" t="s">
        <v>2152</v>
      </c>
      <c r="C1926" t="s">
        <v>2214</v>
      </c>
      <c r="D1926">
        <v>6</v>
      </c>
      <c r="E1926" t="s">
        <v>50</v>
      </c>
      <c r="L1926" t="s">
        <v>2790</v>
      </c>
      <c r="Q1926" t="s">
        <v>2890</v>
      </c>
      <c r="R1926" t="s">
        <v>33</v>
      </c>
      <c r="S1926">
        <v>2022</v>
      </c>
      <c r="Y1926">
        <v>4258</v>
      </c>
    </row>
    <row r="1927" spans="1:25" x14ac:dyDescent="0.3">
      <c r="A1927" t="s">
        <v>182</v>
      </c>
      <c r="B1927" t="s">
        <v>2152</v>
      </c>
      <c r="C1927" t="s">
        <v>2214</v>
      </c>
      <c r="D1927">
        <v>7.4</v>
      </c>
      <c r="E1927" t="s">
        <v>50</v>
      </c>
      <c r="L1927" t="s">
        <v>2790</v>
      </c>
      <c r="Q1927" t="s">
        <v>2890</v>
      </c>
      <c r="R1927" t="s">
        <v>33</v>
      </c>
      <c r="S1927">
        <v>2022</v>
      </c>
      <c r="Y1927">
        <v>4259</v>
      </c>
    </row>
    <row r="1928" spans="1:25" x14ac:dyDescent="0.3">
      <c r="A1928" t="s">
        <v>182</v>
      </c>
      <c r="B1928" t="s">
        <v>2152</v>
      </c>
      <c r="C1928" t="s">
        <v>2214</v>
      </c>
      <c r="D1928">
        <v>9</v>
      </c>
      <c r="E1928" t="s">
        <v>50</v>
      </c>
      <c r="L1928" t="s">
        <v>2790</v>
      </c>
      <c r="Q1928" t="s">
        <v>2890</v>
      </c>
      <c r="R1928" t="s">
        <v>33</v>
      </c>
      <c r="S1928">
        <v>2022</v>
      </c>
      <c r="Y1928">
        <v>4260</v>
      </c>
    </row>
    <row r="1929" spans="1:25" x14ac:dyDescent="0.3">
      <c r="A1929" t="s">
        <v>182</v>
      </c>
      <c r="B1929" t="s">
        <v>2152</v>
      </c>
      <c r="C1929" t="s">
        <v>2214</v>
      </c>
      <c r="D1929">
        <v>11</v>
      </c>
      <c r="E1929" t="s">
        <v>50</v>
      </c>
      <c r="L1929" t="s">
        <v>2790</v>
      </c>
      <c r="Q1929" t="s">
        <v>2890</v>
      </c>
      <c r="R1929" t="s">
        <v>33</v>
      </c>
      <c r="S1929">
        <v>2022</v>
      </c>
      <c r="Y1929">
        <v>4261</v>
      </c>
    </row>
    <row r="1930" spans="1:25" x14ac:dyDescent="0.3">
      <c r="A1930" t="s">
        <v>182</v>
      </c>
      <c r="B1930" t="s">
        <v>2152</v>
      </c>
      <c r="C1930" t="s">
        <v>2214</v>
      </c>
      <c r="D1930">
        <v>13.6</v>
      </c>
      <c r="E1930" t="s">
        <v>50</v>
      </c>
      <c r="L1930" t="s">
        <v>2790</v>
      </c>
      <c r="Q1930" t="s">
        <v>2890</v>
      </c>
      <c r="R1930" t="s">
        <v>33</v>
      </c>
      <c r="S1930">
        <v>2022</v>
      </c>
      <c r="Y1930">
        <v>4262</v>
      </c>
    </row>
    <row r="1931" spans="1:25" x14ac:dyDescent="0.3">
      <c r="A1931" t="s">
        <v>182</v>
      </c>
      <c r="B1931" t="s">
        <v>2152</v>
      </c>
      <c r="C1931" t="s">
        <v>2214</v>
      </c>
      <c r="D1931">
        <v>17</v>
      </c>
      <c r="E1931" t="s">
        <v>50</v>
      </c>
      <c r="L1931" t="s">
        <v>2790</v>
      </c>
      <c r="Q1931" t="s">
        <v>2890</v>
      </c>
      <c r="R1931" t="s">
        <v>33</v>
      </c>
      <c r="S1931">
        <v>2022</v>
      </c>
      <c r="Y1931">
        <v>4263</v>
      </c>
    </row>
    <row r="1932" spans="1:25" x14ac:dyDescent="0.3">
      <c r="A1932" t="s">
        <v>182</v>
      </c>
      <c r="B1932" t="s">
        <v>2152</v>
      </c>
      <c r="C1932" t="s">
        <v>2214</v>
      </c>
      <c r="D1932">
        <v>17.600000000000001</v>
      </c>
      <c r="E1932" t="s">
        <v>50</v>
      </c>
      <c r="L1932" t="s">
        <v>2790</v>
      </c>
      <c r="Q1932" t="s">
        <v>2890</v>
      </c>
      <c r="R1932" t="s">
        <v>33</v>
      </c>
      <c r="S1932">
        <v>2022</v>
      </c>
      <c r="Y1932">
        <v>4264</v>
      </c>
    </row>
    <row r="1933" spans="1:25" x14ac:dyDescent="0.3">
      <c r="A1933" t="s">
        <v>182</v>
      </c>
      <c r="B1933" t="s">
        <v>2152</v>
      </c>
      <c r="C1933" t="s">
        <v>2214</v>
      </c>
      <c r="D1933">
        <v>21</v>
      </c>
      <c r="E1933" t="s">
        <v>50</v>
      </c>
      <c r="L1933" t="s">
        <v>2790</v>
      </c>
      <c r="Q1933" t="s">
        <v>2890</v>
      </c>
      <c r="R1933" t="s">
        <v>33</v>
      </c>
      <c r="S1933">
        <v>2022</v>
      </c>
      <c r="Y1933">
        <v>4265</v>
      </c>
    </row>
    <row r="1934" spans="1:25" x14ac:dyDescent="0.3">
      <c r="A1934" t="s">
        <v>182</v>
      </c>
      <c r="B1934" t="s">
        <v>2152</v>
      </c>
      <c r="C1934" t="s">
        <v>2214</v>
      </c>
      <c r="D1934">
        <v>26</v>
      </c>
      <c r="E1934" t="s">
        <v>50</v>
      </c>
      <c r="L1934" t="s">
        <v>2790</v>
      </c>
      <c r="Q1934" t="s">
        <v>2890</v>
      </c>
      <c r="R1934" t="s">
        <v>33</v>
      </c>
      <c r="S1934">
        <v>2022</v>
      </c>
      <c r="Y1934">
        <v>4266</v>
      </c>
    </row>
    <row r="1935" spans="1:25" x14ac:dyDescent="0.3">
      <c r="A1935" t="s">
        <v>182</v>
      </c>
      <c r="B1935" t="s">
        <v>2152</v>
      </c>
      <c r="C1935" t="s">
        <v>2214</v>
      </c>
      <c r="D1935">
        <v>33</v>
      </c>
      <c r="E1935" t="s">
        <v>50</v>
      </c>
      <c r="L1935" t="s">
        <v>2790</v>
      </c>
      <c r="Q1935" t="s">
        <v>2890</v>
      </c>
      <c r="R1935" t="s">
        <v>33</v>
      </c>
      <c r="S1935">
        <v>2022</v>
      </c>
      <c r="Y1935">
        <v>4267</v>
      </c>
    </row>
    <row r="1936" spans="1:25" x14ac:dyDescent="0.3">
      <c r="A1936" t="s">
        <v>182</v>
      </c>
      <c r="B1936" t="s">
        <v>2152</v>
      </c>
      <c r="C1936" t="s">
        <v>2214</v>
      </c>
      <c r="D1936">
        <v>41</v>
      </c>
      <c r="E1936" t="s">
        <v>50</v>
      </c>
      <c r="L1936" t="s">
        <v>2790</v>
      </c>
      <c r="Q1936" t="s">
        <v>2890</v>
      </c>
      <c r="R1936" t="s">
        <v>33</v>
      </c>
      <c r="S1936">
        <v>2022</v>
      </c>
      <c r="Y1936">
        <v>4268</v>
      </c>
    </row>
    <row r="1937" spans="1:25" x14ac:dyDescent="0.3">
      <c r="A1937" t="s">
        <v>182</v>
      </c>
      <c r="B1937" t="s">
        <v>2152</v>
      </c>
      <c r="C1937" t="s">
        <v>2218</v>
      </c>
      <c r="D1937"/>
      <c r="E1937" t="s">
        <v>34</v>
      </c>
      <c r="F1937" t="s">
        <v>2220</v>
      </c>
      <c r="G1937" t="s">
        <v>48</v>
      </c>
      <c r="H1937" t="s">
        <v>2219</v>
      </c>
      <c r="I1937" t="s">
        <v>36</v>
      </c>
      <c r="L1937" t="s">
        <v>2790</v>
      </c>
      <c r="Q1937" t="s">
        <v>2890</v>
      </c>
      <c r="R1937" t="s">
        <v>33</v>
      </c>
      <c r="S1937">
        <v>2022</v>
      </c>
      <c r="U1937" t="s">
        <v>2221</v>
      </c>
      <c r="Y1937">
        <v>4269</v>
      </c>
    </row>
    <row r="1938" spans="1:25" x14ac:dyDescent="0.3">
      <c r="A1938" t="s">
        <v>182</v>
      </c>
      <c r="B1938" t="s">
        <v>2152</v>
      </c>
      <c r="C1938" t="s">
        <v>2218</v>
      </c>
      <c r="D1938" t="s">
        <v>69</v>
      </c>
      <c r="E1938" t="s">
        <v>50</v>
      </c>
      <c r="L1938" t="s">
        <v>2790</v>
      </c>
      <c r="Q1938" t="s">
        <v>2890</v>
      </c>
      <c r="R1938" t="s">
        <v>33</v>
      </c>
      <c r="S1938">
        <v>2022</v>
      </c>
      <c r="Y1938">
        <v>4270</v>
      </c>
    </row>
    <row r="1939" spans="1:25" x14ac:dyDescent="0.3">
      <c r="A1939" t="s">
        <v>182</v>
      </c>
      <c r="B1939" t="s">
        <v>2152</v>
      </c>
      <c r="C1939" t="s">
        <v>2218</v>
      </c>
      <c r="D1939" t="s">
        <v>990</v>
      </c>
      <c r="E1939" t="s">
        <v>50</v>
      </c>
      <c r="L1939" t="s">
        <v>2790</v>
      </c>
      <c r="Q1939" t="s">
        <v>2890</v>
      </c>
      <c r="R1939" t="s">
        <v>33</v>
      </c>
      <c r="S1939">
        <v>2022</v>
      </c>
      <c r="Y1939">
        <v>4271</v>
      </c>
    </row>
    <row r="1940" spans="1:25" x14ac:dyDescent="0.3">
      <c r="A1940" t="s">
        <v>182</v>
      </c>
      <c r="B1940" t="s">
        <v>2152</v>
      </c>
      <c r="C1940" t="s">
        <v>2218</v>
      </c>
      <c r="D1940">
        <v>15</v>
      </c>
      <c r="E1940" t="s">
        <v>50</v>
      </c>
      <c r="L1940" t="s">
        <v>2790</v>
      </c>
      <c r="Q1940" t="s">
        <v>2890</v>
      </c>
      <c r="R1940" t="s">
        <v>33</v>
      </c>
      <c r="S1940">
        <v>2022</v>
      </c>
      <c r="Y1940">
        <v>4272</v>
      </c>
    </row>
    <row r="1941" spans="1:25" x14ac:dyDescent="0.3">
      <c r="A1941" t="s">
        <v>182</v>
      </c>
      <c r="B1941" t="s">
        <v>2152</v>
      </c>
      <c r="C1941" t="s">
        <v>2218</v>
      </c>
      <c r="D1941">
        <v>22.5</v>
      </c>
      <c r="E1941" t="s">
        <v>50</v>
      </c>
      <c r="L1941" t="s">
        <v>2790</v>
      </c>
      <c r="Q1941" t="s">
        <v>2890</v>
      </c>
      <c r="R1941" t="s">
        <v>33</v>
      </c>
      <c r="S1941">
        <v>2022</v>
      </c>
      <c r="Y1941">
        <v>4273</v>
      </c>
    </row>
    <row r="1942" spans="1:25" x14ac:dyDescent="0.3">
      <c r="A1942" t="s">
        <v>182</v>
      </c>
      <c r="B1942" t="s">
        <v>2152</v>
      </c>
      <c r="C1942" t="s">
        <v>2218</v>
      </c>
      <c r="D1942">
        <v>30</v>
      </c>
      <c r="E1942" t="s">
        <v>50</v>
      </c>
      <c r="L1942" t="s">
        <v>2790</v>
      </c>
      <c r="Q1942" t="s">
        <v>2890</v>
      </c>
      <c r="R1942" t="s">
        <v>33</v>
      </c>
      <c r="S1942">
        <v>2022</v>
      </c>
      <c r="Y1942">
        <v>4274</v>
      </c>
    </row>
    <row r="1943" spans="1:25" x14ac:dyDescent="0.3">
      <c r="A1943" t="s">
        <v>182</v>
      </c>
      <c r="B1943" t="s">
        <v>2152</v>
      </c>
      <c r="C1943" t="s">
        <v>2218</v>
      </c>
      <c r="D1943">
        <v>45</v>
      </c>
      <c r="E1943" t="s">
        <v>50</v>
      </c>
      <c r="L1943" t="s">
        <v>2790</v>
      </c>
      <c r="Q1943" t="s">
        <v>2890</v>
      </c>
      <c r="R1943" t="s">
        <v>33</v>
      </c>
      <c r="S1943">
        <v>2022</v>
      </c>
      <c r="Y1943">
        <v>4275</v>
      </c>
    </row>
    <row r="1944" spans="1:25" x14ac:dyDescent="0.3">
      <c r="A1944" t="s">
        <v>182</v>
      </c>
      <c r="B1944" t="s">
        <v>2152</v>
      </c>
      <c r="C1944" t="s">
        <v>2218</v>
      </c>
      <c r="D1944">
        <v>67.5</v>
      </c>
      <c r="E1944" t="s">
        <v>50</v>
      </c>
      <c r="L1944" t="s">
        <v>2790</v>
      </c>
      <c r="Q1944" t="s">
        <v>2890</v>
      </c>
      <c r="R1944" t="s">
        <v>33</v>
      </c>
      <c r="S1944">
        <v>2022</v>
      </c>
      <c r="Y1944">
        <v>4276</v>
      </c>
    </row>
    <row r="1945" spans="1:25" x14ac:dyDescent="0.3">
      <c r="A1945" t="s">
        <v>182</v>
      </c>
      <c r="B1945" t="s">
        <v>2152</v>
      </c>
      <c r="C1945" t="s">
        <v>2218</v>
      </c>
      <c r="D1945">
        <v>80</v>
      </c>
      <c r="E1945" t="s">
        <v>50</v>
      </c>
      <c r="L1945" t="s">
        <v>2790</v>
      </c>
      <c r="Q1945" t="s">
        <v>2890</v>
      </c>
      <c r="R1945" t="s">
        <v>33</v>
      </c>
      <c r="S1945">
        <v>2022</v>
      </c>
      <c r="Y1945">
        <v>4277</v>
      </c>
    </row>
    <row r="1946" spans="1:25" x14ac:dyDescent="0.3">
      <c r="A1946" t="s">
        <v>182</v>
      </c>
      <c r="B1946" t="s">
        <v>2152</v>
      </c>
      <c r="C1946" t="s">
        <v>2218</v>
      </c>
      <c r="D1946">
        <v>87.5</v>
      </c>
      <c r="E1946" t="s">
        <v>50</v>
      </c>
      <c r="L1946" t="s">
        <v>2790</v>
      </c>
      <c r="Q1946" t="s">
        <v>2890</v>
      </c>
      <c r="R1946" t="s">
        <v>33</v>
      </c>
      <c r="S1946">
        <v>2022</v>
      </c>
      <c r="Y1946">
        <v>4278</v>
      </c>
    </row>
    <row r="1947" spans="1:25" x14ac:dyDescent="0.3">
      <c r="A1947" t="s">
        <v>182</v>
      </c>
      <c r="B1947" t="s">
        <v>2152</v>
      </c>
      <c r="C1947" t="s">
        <v>2218</v>
      </c>
      <c r="D1947">
        <v>90</v>
      </c>
      <c r="E1947" t="s">
        <v>50</v>
      </c>
      <c r="L1947" t="s">
        <v>2790</v>
      </c>
      <c r="Q1947" t="s">
        <v>2890</v>
      </c>
      <c r="R1947" t="s">
        <v>33</v>
      </c>
      <c r="S1947">
        <v>2022</v>
      </c>
      <c r="Y1947">
        <v>4279</v>
      </c>
    </row>
    <row r="1948" spans="1:25" x14ac:dyDescent="0.3">
      <c r="A1948" t="s">
        <v>182</v>
      </c>
      <c r="B1948" t="s">
        <v>2152</v>
      </c>
      <c r="C1948" t="s">
        <v>2222</v>
      </c>
      <c r="D1948"/>
      <c r="E1948" t="s">
        <v>34</v>
      </c>
      <c r="F1948" t="s">
        <v>2224</v>
      </c>
      <c r="G1948" t="s">
        <v>48</v>
      </c>
      <c r="H1948" t="s">
        <v>2223</v>
      </c>
      <c r="I1948" t="s">
        <v>36</v>
      </c>
      <c r="L1948" t="s">
        <v>2790</v>
      </c>
      <c r="Q1948" t="s">
        <v>2890</v>
      </c>
      <c r="R1948" t="s">
        <v>33</v>
      </c>
      <c r="S1948">
        <v>2022</v>
      </c>
      <c r="U1948" t="s">
        <v>2225</v>
      </c>
      <c r="Y1948">
        <v>4280</v>
      </c>
    </row>
    <row r="1949" spans="1:25" x14ac:dyDescent="0.3">
      <c r="A1949" t="s">
        <v>182</v>
      </c>
      <c r="B1949" t="s">
        <v>2152</v>
      </c>
      <c r="C1949" t="s">
        <v>2222</v>
      </c>
      <c r="D1949" t="s">
        <v>69</v>
      </c>
      <c r="E1949" t="s">
        <v>50</v>
      </c>
      <c r="L1949" t="s">
        <v>2790</v>
      </c>
      <c r="Q1949" t="s">
        <v>2890</v>
      </c>
      <c r="R1949" t="s">
        <v>33</v>
      </c>
      <c r="S1949">
        <v>2022</v>
      </c>
      <c r="Y1949">
        <v>4281</v>
      </c>
    </row>
    <row r="1950" spans="1:25" x14ac:dyDescent="0.3">
      <c r="A1950" t="s">
        <v>182</v>
      </c>
      <c r="B1950" t="s">
        <v>2152</v>
      </c>
      <c r="C1950" t="s">
        <v>2222</v>
      </c>
      <c r="D1950" t="s">
        <v>990</v>
      </c>
      <c r="E1950" t="s">
        <v>50</v>
      </c>
      <c r="L1950" t="s">
        <v>2790</v>
      </c>
      <c r="Q1950" t="s">
        <v>2890</v>
      </c>
      <c r="R1950" t="s">
        <v>33</v>
      </c>
      <c r="S1950">
        <v>2022</v>
      </c>
      <c r="Y1950">
        <v>4282</v>
      </c>
    </row>
    <row r="1951" spans="1:25" x14ac:dyDescent="0.3">
      <c r="A1951" t="s">
        <v>182</v>
      </c>
      <c r="B1951" t="s">
        <v>2152</v>
      </c>
      <c r="C1951" t="s">
        <v>2222</v>
      </c>
      <c r="D1951" t="s">
        <v>2226</v>
      </c>
      <c r="E1951" t="s">
        <v>50</v>
      </c>
      <c r="L1951" t="s">
        <v>2790</v>
      </c>
      <c r="Q1951" t="s">
        <v>2890</v>
      </c>
      <c r="R1951" t="s">
        <v>33</v>
      </c>
      <c r="S1951">
        <v>2022</v>
      </c>
      <c r="Y1951">
        <v>4283</v>
      </c>
    </row>
    <row r="1952" spans="1:25" x14ac:dyDescent="0.3">
      <c r="A1952" t="s">
        <v>182</v>
      </c>
      <c r="B1952" t="s">
        <v>2152</v>
      </c>
      <c r="C1952" t="s">
        <v>2222</v>
      </c>
      <c r="D1952" t="s">
        <v>2227</v>
      </c>
      <c r="E1952" t="s">
        <v>50</v>
      </c>
      <c r="L1952" t="s">
        <v>2790</v>
      </c>
      <c r="Q1952" t="s">
        <v>2890</v>
      </c>
      <c r="R1952" t="s">
        <v>33</v>
      </c>
      <c r="S1952">
        <v>2022</v>
      </c>
      <c r="Y1952">
        <v>4284</v>
      </c>
    </row>
    <row r="1953" spans="1:25" x14ac:dyDescent="0.3">
      <c r="A1953" t="s">
        <v>182</v>
      </c>
      <c r="B1953" t="s">
        <v>2152</v>
      </c>
      <c r="C1953" t="s">
        <v>2222</v>
      </c>
      <c r="D1953" t="s">
        <v>2228</v>
      </c>
      <c r="E1953" t="s">
        <v>50</v>
      </c>
      <c r="L1953" t="s">
        <v>2790</v>
      </c>
      <c r="Q1953" t="s">
        <v>2890</v>
      </c>
      <c r="R1953" t="s">
        <v>33</v>
      </c>
      <c r="S1953">
        <v>2022</v>
      </c>
      <c r="Y1953">
        <v>4285</v>
      </c>
    </row>
    <row r="1954" spans="1:25" x14ac:dyDescent="0.3">
      <c r="A1954" t="s">
        <v>182</v>
      </c>
      <c r="B1954" t="s">
        <v>2152</v>
      </c>
      <c r="C1954" t="s">
        <v>2222</v>
      </c>
      <c r="D1954" t="s">
        <v>2229</v>
      </c>
      <c r="E1954" t="s">
        <v>50</v>
      </c>
      <c r="L1954" t="s">
        <v>2790</v>
      </c>
      <c r="Q1954" t="s">
        <v>2890</v>
      </c>
      <c r="R1954" t="s">
        <v>33</v>
      </c>
      <c r="S1954">
        <v>2022</v>
      </c>
      <c r="Y1954">
        <v>4286</v>
      </c>
    </row>
    <row r="1955" spans="1:25" x14ac:dyDescent="0.3">
      <c r="A1955" t="s">
        <v>182</v>
      </c>
      <c r="B1955" t="s">
        <v>2152</v>
      </c>
      <c r="C1955" t="s">
        <v>2222</v>
      </c>
      <c r="D1955" t="s">
        <v>2230</v>
      </c>
      <c r="E1955" t="s">
        <v>50</v>
      </c>
      <c r="L1955" t="s">
        <v>2790</v>
      </c>
      <c r="Q1955" t="s">
        <v>2890</v>
      </c>
      <c r="R1955" t="s">
        <v>33</v>
      </c>
      <c r="S1955">
        <v>2022</v>
      </c>
      <c r="Y1955">
        <v>4287</v>
      </c>
    </row>
    <row r="1956" spans="1:25" x14ac:dyDescent="0.3">
      <c r="A1956" t="s">
        <v>182</v>
      </c>
      <c r="B1956" t="s">
        <v>2152</v>
      </c>
      <c r="C1956" t="s">
        <v>2222</v>
      </c>
      <c r="D1956" t="s">
        <v>2232</v>
      </c>
      <c r="E1956" t="s">
        <v>50</v>
      </c>
      <c r="L1956" t="s">
        <v>2790</v>
      </c>
      <c r="Q1956" t="s">
        <v>2890</v>
      </c>
      <c r="R1956" t="s">
        <v>33</v>
      </c>
      <c r="S1956">
        <v>2022</v>
      </c>
      <c r="Y1956">
        <v>4288</v>
      </c>
    </row>
    <row r="1957" spans="1:25" x14ac:dyDescent="0.3">
      <c r="A1957" t="s">
        <v>182</v>
      </c>
      <c r="B1957" t="s">
        <v>2152</v>
      </c>
      <c r="C1957" t="s">
        <v>2222</v>
      </c>
      <c r="D1957" t="s">
        <v>2231</v>
      </c>
      <c r="E1957" t="s">
        <v>50</v>
      </c>
      <c r="L1957" t="s">
        <v>2790</v>
      </c>
      <c r="Q1957" t="s">
        <v>2890</v>
      </c>
      <c r="R1957" t="s">
        <v>33</v>
      </c>
      <c r="S1957">
        <v>2022</v>
      </c>
      <c r="Y1957">
        <v>4289</v>
      </c>
    </row>
    <row r="1958" spans="1:25" x14ac:dyDescent="0.3">
      <c r="A1958" t="s">
        <v>182</v>
      </c>
      <c r="B1958" t="s">
        <v>2152</v>
      </c>
      <c r="C1958" t="s">
        <v>2233</v>
      </c>
      <c r="D1958"/>
      <c r="E1958" t="s">
        <v>34</v>
      </c>
      <c r="F1958" t="s">
        <v>2235</v>
      </c>
      <c r="G1958" t="s">
        <v>48</v>
      </c>
      <c r="H1958" t="s">
        <v>2234</v>
      </c>
      <c r="I1958" t="s">
        <v>36</v>
      </c>
      <c r="L1958" t="s">
        <v>2790</v>
      </c>
      <c r="Q1958" t="s">
        <v>2890</v>
      </c>
      <c r="R1958" t="s">
        <v>33</v>
      </c>
      <c r="S1958">
        <v>2022</v>
      </c>
      <c r="U1958" t="s">
        <v>2236</v>
      </c>
      <c r="Y1958">
        <v>4290</v>
      </c>
    </row>
    <row r="1959" spans="1:25" x14ac:dyDescent="0.3">
      <c r="A1959" t="s">
        <v>182</v>
      </c>
      <c r="B1959" t="s">
        <v>2152</v>
      </c>
      <c r="C1959" t="s">
        <v>2233</v>
      </c>
      <c r="D1959" t="s">
        <v>69</v>
      </c>
      <c r="E1959" t="s">
        <v>50</v>
      </c>
      <c r="L1959" t="s">
        <v>2790</v>
      </c>
      <c r="Q1959" t="s">
        <v>2890</v>
      </c>
      <c r="R1959" t="s">
        <v>33</v>
      </c>
      <c r="S1959">
        <v>2022</v>
      </c>
      <c r="Y1959">
        <v>4291</v>
      </c>
    </row>
    <row r="1960" spans="1:25" x14ac:dyDescent="0.3">
      <c r="A1960" t="s">
        <v>182</v>
      </c>
      <c r="B1960" t="s">
        <v>2152</v>
      </c>
      <c r="C1960" t="s">
        <v>2233</v>
      </c>
      <c r="D1960" t="s">
        <v>990</v>
      </c>
      <c r="E1960" t="s">
        <v>50</v>
      </c>
      <c r="L1960" t="s">
        <v>2790</v>
      </c>
      <c r="Q1960" t="s">
        <v>2890</v>
      </c>
      <c r="R1960" t="s">
        <v>33</v>
      </c>
      <c r="S1960">
        <v>2022</v>
      </c>
      <c r="Y1960">
        <v>4292</v>
      </c>
    </row>
    <row r="1961" spans="1:25" x14ac:dyDescent="0.3">
      <c r="A1961" t="s">
        <v>182</v>
      </c>
      <c r="B1961" t="s">
        <v>2152</v>
      </c>
      <c r="C1961" t="s">
        <v>2233</v>
      </c>
      <c r="D1961" t="s">
        <v>2237</v>
      </c>
      <c r="E1961" t="s">
        <v>50</v>
      </c>
      <c r="L1961" t="s">
        <v>2790</v>
      </c>
      <c r="Q1961" t="s">
        <v>2890</v>
      </c>
      <c r="R1961" t="s">
        <v>33</v>
      </c>
      <c r="S1961">
        <v>2022</v>
      </c>
      <c r="Y1961">
        <v>4293</v>
      </c>
    </row>
    <row r="1962" spans="1:25" x14ac:dyDescent="0.3">
      <c r="A1962" t="s">
        <v>182</v>
      </c>
      <c r="B1962" t="s">
        <v>2152</v>
      </c>
      <c r="C1962" t="s">
        <v>2233</v>
      </c>
      <c r="D1962" t="s">
        <v>2238</v>
      </c>
      <c r="E1962" t="s">
        <v>50</v>
      </c>
      <c r="L1962" t="s">
        <v>2790</v>
      </c>
      <c r="Q1962" t="s">
        <v>2890</v>
      </c>
      <c r="R1962" t="s">
        <v>33</v>
      </c>
      <c r="S1962">
        <v>2022</v>
      </c>
      <c r="Y1962">
        <v>4294</v>
      </c>
    </row>
    <row r="1963" spans="1:25" x14ac:dyDescent="0.3">
      <c r="A1963" t="s">
        <v>182</v>
      </c>
      <c r="B1963" t="s">
        <v>2152</v>
      </c>
      <c r="C1963" t="s">
        <v>2233</v>
      </c>
      <c r="D1963" t="s">
        <v>2239</v>
      </c>
      <c r="E1963" t="s">
        <v>50</v>
      </c>
      <c r="L1963" t="s">
        <v>2790</v>
      </c>
      <c r="Q1963" t="s">
        <v>2890</v>
      </c>
      <c r="R1963" t="s">
        <v>33</v>
      </c>
      <c r="S1963">
        <v>2022</v>
      </c>
      <c r="Y1963">
        <v>4295</v>
      </c>
    </row>
    <row r="1964" spans="1:25" x14ac:dyDescent="0.3">
      <c r="A1964" t="s">
        <v>182</v>
      </c>
      <c r="B1964" t="s">
        <v>2152</v>
      </c>
      <c r="C1964" t="s">
        <v>2233</v>
      </c>
      <c r="D1964" t="s">
        <v>2240</v>
      </c>
      <c r="E1964" t="s">
        <v>50</v>
      </c>
      <c r="L1964" t="s">
        <v>2790</v>
      </c>
      <c r="Q1964" t="s">
        <v>2890</v>
      </c>
      <c r="R1964" t="s">
        <v>33</v>
      </c>
      <c r="S1964">
        <v>2022</v>
      </c>
      <c r="Y1964">
        <v>4296</v>
      </c>
    </row>
    <row r="1965" spans="1:25" x14ac:dyDescent="0.3">
      <c r="A1965" t="s">
        <v>182</v>
      </c>
      <c r="B1965" t="s">
        <v>2152</v>
      </c>
      <c r="C1965" t="s">
        <v>2233</v>
      </c>
      <c r="D1965" t="s">
        <v>2241</v>
      </c>
      <c r="E1965" t="s">
        <v>50</v>
      </c>
      <c r="L1965" t="s">
        <v>2790</v>
      </c>
      <c r="Q1965" t="s">
        <v>2890</v>
      </c>
      <c r="R1965" t="s">
        <v>33</v>
      </c>
      <c r="S1965">
        <v>2022</v>
      </c>
      <c r="Y1965">
        <v>4297</v>
      </c>
    </row>
    <row r="1966" spans="1:25" x14ac:dyDescent="0.3">
      <c r="A1966" t="s">
        <v>182</v>
      </c>
      <c r="B1966" t="s">
        <v>2152</v>
      </c>
      <c r="C1966" t="s">
        <v>2233</v>
      </c>
      <c r="D1966" t="s">
        <v>2242</v>
      </c>
      <c r="E1966" t="s">
        <v>50</v>
      </c>
      <c r="L1966" t="s">
        <v>2790</v>
      </c>
      <c r="Q1966" t="s">
        <v>2890</v>
      </c>
      <c r="R1966" t="s">
        <v>33</v>
      </c>
      <c r="S1966">
        <v>2022</v>
      </c>
      <c r="Y1966">
        <v>4298</v>
      </c>
    </row>
    <row r="1967" spans="1:25" x14ac:dyDescent="0.3">
      <c r="A1967" t="s">
        <v>182</v>
      </c>
      <c r="B1967" t="s">
        <v>2152</v>
      </c>
      <c r="C1967" t="s">
        <v>2233</v>
      </c>
      <c r="D1967" t="s">
        <v>2243</v>
      </c>
      <c r="E1967" t="s">
        <v>50</v>
      </c>
      <c r="L1967" t="s">
        <v>2790</v>
      </c>
      <c r="Q1967" t="s">
        <v>2890</v>
      </c>
      <c r="R1967" t="s">
        <v>33</v>
      </c>
      <c r="S1967">
        <v>2022</v>
      </c>
      <c r="Y1967">
        <v>4299</v>
      </c>
    </row>
    <row r="1968" spans="1:25" x14ac:dyDescent="0.3">
      <c r="A1968" t="s">
        <v>182</v>
      </c>
      <c r="B1968" t="s">
        <v>2152</v>
      </c>
      <c r="C1968" t="s">
        <v>2233</v>
      </c>
      <c r="D1968" t="s">
        <v>2244</v>
      </c>
      <c r="E1968" t="s">
        <v>50</v>
      </c>
      <c r="L1968" t="s">
        <v>2790</v>
      </c>
      <c r="Q1968" t="s">
        <v>2890</v>
      </c>
      <c r="R1968" t="s">
        <v>33</v>
      </c>
      <c r="S1968">
        <v>2022</v>
      </c>
      <c r="Y1968">
        <v>4300</v>
      </c>
    </row>
    <row r="1969" spans="1:25" x14ac:dyDescent="0.3">
      <c r="A1969" t="s">
        <v>182</v>
      </c>
      <c r="B1969" t="s">
        <v>2152</v>
      </c>
      <c r="C1969" t="s">
        <v>2233</v>
      </c>
      <c r="D1969" t="s">
        <v>2245</v>
      </c>
      <c r="E1969" t="s">
        <v>50</v>
      </c>
      <c r="L1969" t="s">
        <v>2790</v>
      </c>
      <c r="Q1969" t="s">
        <v>2890</v>
      </c>
      <c r="R1969" t="s">
        <v>33</v>
      </c>
      <c r="S1969">
        <v>2022</v>
      </c>
      <c r="Y1969">
        <v>4301</v>
      </c>
    </row>
    <row r="1970" spans="1:25" x14ac:dyDescent="0.3">
      <c r="A1970" t="s">
        <v>182</v>
      </c>
      <c r="B1970" t="s">
        <v>2152</v>
      </c>
      <c r="C1970" t="s">
        <v>2246</v>
      </c>
      <c r="D1970"/>
      <c r="E1970" t="s">
        <v>34</v>
      </c>
      <c r="F1970" t="s">
        <v>2248</v>
      </c>
      <c r="G1970" t="s">
        <v>48</v>
      </c>
      <c r="H1970" t="s">
        <v>2247</v>
      </c>
      <c r="I1970" t="s">
        <v>36</v>
      </c>
      <c r="L1970" t="s">
        <v>2790</v>
      </c>
      <c r="Q1970" t="s">
        <v>2890</v>
      </c>
      <c r="R1970" t="s">
        <v>33</v>
      </c>
      <c r="S1970">
        <v>2022</v>
      </c>
      <c r="U1970" t="s">
        <v>2249</v>
      </c>
      <c r="Y1970">
        <v>4302</v>
      </c>
    </row>
    <row r="1971" spans="1:25" x14ac:dyDescent="0.3">
      <c r="A1971" t="s">
        <v>182</v>
      </c>
      <c r="B1971" t="s">
        <v>2152</v>
      </c>
      <c r="C1971" t="s">
        <v>2246</v>
      </c>
      <c r="D1971" t="s">
        <v>69</v>
      </c>
      <c r="E1971" t="s">
        <v>50</v>
      </c>
      <c r="L1971" t="s">
        <v>2790</v>
      </c>
      <c r="Q1971" t="s">
        <v>2890</v>
      </c>
      <c r="R1971" t="s">
        <v>33</v>
      </c>
      <c r="S1971">
        <v>2022</v>
      </c>
      <c r="Y1971">
        <v>4303</v>
      </c>
    </row>
    <row r="1972" spans="1:25" x14ac:dyDescent="0.3">
      <c r="A1972" t="s">
        <v>182</v>
      </c>
      <c r="B1972" t="s">
        <v>2152</v>
      </c>
      <c r="C1972" t="s">
        <v>2246</v>
      </c>
      <c r="D1972" t="s">
        <v>990</v>
      </c>
      <c r="E1972" t="s">
        <v>50</v>
      </c>
      <c r="L1972" t="s">
        <v>2790</v>
      </c>
      <c r="Q1972" t="s">
        <v>2890</v>
      </c>
      <c r="R1972" t="s">
        <v>33</v>
      </c>
      <c r="S1972">
        <v>2022</v>
      </c>
      <c r="Y1972">
        <v>4304</v>
      </c>
    </row>
    <row r="1973" spans="1:25" x14ac:dyDescent="0.3">
      <c r="A1973" t="s">
        <v>182</v>
      </c>
      <c r="B1973" t="s">
        <v>2152</v>
      </c>
      <c r="C1973" t="s">
        <v>2246</v>
      </c>
      <c r="D1973" t="s">
        <v>345</v>
      </c>
      <c r="E1973" t="s">
        <v>50</v>
      </c>
      <c r="L1973" t="s">
        <v>2790</v>
      </c>
      <c r="Q1973" t="s">
        <v>2890</v>
      </c>
      <c r="R1973" t="s">
        <v>33</v>
      </c>
      <c r="S1973">
        <v>2022</v>
      </c>
      <c r="Y1973">
        <v>4305</v>
      </c>
    </row>
    <row r="1974" spans="1:25" x14ac:dyDescent="0.3">
      <c r="A1974" t="s">
        <v>182</v>
      </c>
      <c r="B1974" t="s">
        <v>2152</v>
      </c>
      <c r="C1974" t="s">
        <v>2246</v>
      </c>
      <c r="D1974" t="s">
        <v>346</v>
      </c>
      <c r="E1974" t="s">
        <v>50</v>
      </c>
      <c r="L1974" t="s">
        <v>2790</v>
      </c>
      <c r="Q1974" t="s">
        <v>2890</v>
      </c>
      <c r="R1974" t="s">
        <v>33</v>
      </c>
      <c r="S1974">
        <v>2022</v>
      </c>
      <c r="Y1974">
        <v>4306</v>
      </c>
    </row>
    <row r="1975" spans="1:25" s="2" customFormat="1" x14ac:dyDescent="0.3">
      <c r="A1975" t="s">
        <v>182</v>
      </c>
      <c r="B1975" t="s">
        <v>2152</v>
      </c>
      <c r="C1975" t="s">
        <v>2246</v>
      </c>
      <c r="D1975" t="s">
        <v>2250</v>
      </c>
      <c r="E1975" t="s">
        <v>50</v>
      </c>
      <c r="F1975"/>
      <c r="G1975"/>
      <c r="H1975"/>
      <c r="I1975"/>
      <c r="J1975"/>
      <c r="K1975"/>
      <c r="L1975" t="s">
        <v>2790</v>
      </c>
      <c r="M1975"/>
      <c r="N1975"/>
      <c r="O1975"/>
      <c r="P1975"/>
      <c r="Q1975" t="s">
        <v>2890</v>
      </c>
      <c r="R1975" t="s">
        <v>33</v>
      </c>
      <c r="S1975">
        <v>2022</v>
      </c>
      <c r="T1975"/>
      <c r="U1975"/>
      <c r="V1975"/>
      <c r="W1975"/>
      <c r="X1975"/>
      <c r="Y1975">
        <v>4307</v>
      </c>
    </row>
    <row r="1976" spans="1:25" x14ac:dyDescent="0.3">
      <c r="A1976" t="s">
        <v>182</v>
      </c>
      <c r="B1976" t="s">
        <v>2152</v>
      </c>
      <c r="C1976" t="s">
        <v>2246</v>
      </c>
      <c r="D1976" t="s">
        <v>2251</v>
      </c>
      <c r="E1976" t="s">
        <v>50</v>
      </c>
      <c r="L1976" t="s">
        <v>2790</v>
      </c>
      <c r="Q1976" t="s">
        <v>2890</v>
      </c>
      <c r="R1976" t="s">
        <v>33</v>
      </c>
      <c r="S1976">
        <v>2022</v>
      </c>
      <c r="Y1976">
        <v>4308</v>
      </c>
    </row>
    <row r="1977" spans="1:25" x14ac:dyDescent="0.3">
      <c r="A1977" s="2" t="s">
        <v>30</v>
      </c>
      <c r="B1977" s="2" t="s">
        <v>2252</v>
      </c>
      <c r="C1977" s="2"/>
      <c r="D1977" s="2"/>
      <c r="E1977" s="2" t="s">
        <v>31</v>
      </c>
      <c r="F1977" s="2" t="s">
        <v>2252</v>
      </c>
      <c r="G1977" s="2"/>
      <c r="H1977" s="2"/>
      <c r="I1977" s="2" t="s">
        <v>2153</v>
      </c>
      <c r="J1977" s="2"/>
      <c r="K1977" s="2"/>
      <c r="L1977" s="2" t="s">
        <v>2790</v>
      </c>
      <c r="M1977" s="2"/>
      <c r="N1977" s="2"/>
      <c r="O1977" s="2"/>
      <c r="P1977" s="2"/>
      <c r="Q1977" s="2" t="s">
        <v>2890</v>
      </c>
      <c r="R1977" s="2" t="s">
        <v>33</v>
      </c>
      <c r="S1977" s="2">
        <v>2022</v>
      </c>
      <c r="T1977" s="2"/>
      <c r="U1977" s="2" t="s">
        <v>2252</v>
      </c>
      <c r="V1977" s="2" t="s">
        <v>2591</v>
      </c>
      <c r="W1977" s="2"/>
      <c r="X1977" s="2"/>
      <c r="Y1977" s="2">
        <v>4309</v>
      </c>
    </row>
    <row r="1978" spans="1:25" x14ac:dyDescent="0.3">
      <c r="A1978" t="s">
        <v>30</v>
      </c>
      <c r="B1978" t="s">
        <v>2252</v>
      </c>
      <c r="C1978" t="s">
        <v>2253</v>
      </c>
      <c r="D1978"/>
      <c r="E1978" t="s">
        <v>34</v>
      </c>
      <c r="F1978" t="s">
        <v>2255</v>
      </c>
      <c r="G1978" t="s">
        <v>2259</v>
      </c>
      <c r="H1978" t="s">
        <v>2254</v>
      </c>
      <c r="I1978" t="s">
        <v>36</v>
      </c>
      <c r="J1978" t="s">
        <v>46</v>
      </c>
      <c r="K1978" t="s">
        <v>47</v>
      </c>
      <c r="L1978" t="s">
        <v>2790</v>
      </c>
      <c r="Q1978" t="s">
        <v>2890</v>
      </c>
      <c r="R1978" t="s">
        <v>33</v>
      </c>
      <c r="S1978">
        <v>2022</v>
      </c>
      <c r="U1978" t="s">
        <v>2855</v>
      </c>
      <c r="Y1978">
        <v>4310</v>
      </c>
    </row>
    <row r="1979" spans="1:25" x14ac:dyDescent="0.3">
      <c r="A1979" s="2" t="s">
        <v>182</v>
      </c>
      <c r="B1979" s="2" t="s">
        <v>2256</v>
      </c>
      <c r="C1979" s="2"/>
      <c r="D1979" s="2"/>
      <c r="E1979" s="2" t="s">
        <v>31</v>
      </c>
      <c r="F1979" s="2" t="s">
        <v>2256</v>
      </c>
      <c r="G1979" s="2"/>
      <c r="H1979" s="2"/>
      <c r="I1979" s="2" t="s">
        <v>2153</v>
      </c>
      <c r="J1979" s="2"/>
      <c r="K1979" s="2"/>
      <c r="L1979" s="2" t="s">
        <v>2790</v>
      </c>
      <c r="M1979" s="2"/>
      <c r="N1979" s="2"/>
      <c r="O1979" s="2"/>
      <c r="P1979" s="2"/>
      <c r="Q1979" s="2" t="s">
        <v>2890</v>
      </c>
      <c r="R1979" s="2" t="s">
        <v>33</v>
      </c>
      <c r="S1979" s="2">
        <v>2022</v>
      </c>
      <c r="T1979" s="2"/>
      <c r="U1979" s="2" t="s">
        <v>2256</v>
      </c>
      <c r="V1979" s="2" t="s">
        <v>2591</v>
      </c>
      <c r="W1979" s="2"/>
      <c r="X1979" s="2"/>
      <c r="Y1979" s="2">
        <v>4311</v>
      </c>
    </row>
    <row r="1980" spans="1:25" x14ac:dyDescent="0.3">
      <c r="A1980" t="s">
        <v>182</v>
      </c>
      <c r="B1980" t="s">
        <v>2256</v>
      </c>
      <c r="C1980" t="s">
        <v>2257</v>
      </c>
      <c r="D1980"/>
      <c r="E1980" t="s">
        <v>34</v>
      </c>
      <c r="F1980" t="s">
        <v>2260</v>
      </c>
      <c r="G1980" t="s">
        <v>2259</v>
      </c>
      <c r="H1980" t="s">
        <v>2258</v>
      </c>
      <c r="I1980" t="s">
        <v>36</v>
      </c>
      <c r="L1980" t="s">
        <v>2790</v>
      </c>
      <c r="Q1980" t="s">
        <v>2890</v>
      </c>
      <c r="R1980" t="s">
        <v>33</v>
      </c>
      <c r="S1980">
        <v>2022</v>
      </c>
      <c r="U1980" t="s">
        <v>2856</v>
      </c>
      <c r="Y1980">
        <v>4312</v>
      </c>
    </row>
    <row r="1981" spans="1:25" x14ac:dyDescent="0.3">
      <c r="A1981" s="2" t="s">
        <v>30</v>
      </c>
      <c r="B1981" s="2" t="s">
        <v>2261</v>
      </c>
      <c r="C1981" s="2"/>
      <c r="D1981" s="2"/>
      <c r="E1981" s="2" t="s">
        <v>31</v>
      </c>
      <c r="F1981" s="2" t="s">
        <v>2261</v>
      </c>
      <c r="G1981" s="2"/>
      <c r="H1981" s="2"/>
      <c r="I1981" s="2" t="s">
        <v>2262</v>
      </c>
      <c r="J1981" s="2"/>
      <c r="K1981" s="2"/>
      <c r="L1981" s="2" t="s">
        <v>2790</v>
      </c>
      <c r="M1981" s="2"/>
      <c r="N1981" s="2"/>
      <c r="O1981" s="2"/>
      <c r="P1981" s="2"/>
      <c r="Q1981" s="2" t="s">
        <v>2890</v>
      </c>
      <c r="R1981" s="2" t="s">
        <v>33</v>
      </c>
      <c r="S1981" s="2">
        <v>2022</v>
      </c>
      <c r="T1981" s="2"/>
      <c r="U1981" s="2" t="s">
        <v>2261</v>
      </c>
      <c r="V1981" s="2"/>
      <c r="W1981" s="2"/>
      <c r="X1981" s="2"/>
      <c r="Y1981" s="2">
        <v>4313</v>
      </c>
    </row>
    <row r="1982" spans="1:25" x14ac:dyDescent="0.3">
      <c r="A1982" t="s">
        <v>30</v>
      </c>
      <c r="B1982" t="s">
        <v>2261</v>
      </c>
      <c r="C1982" t="s">
        <v>2263</v>
      </c>
      <c r="D1982"/>
      <c r="E1982" t="s">
        <v>34</v>
      </c>
      <c r="F1982" t="s">
        <v>2265</v>
      </c>
      <c r="G1982" t="s">
        <v>48</v>
      </c>
      <c r="H1982" t="s">
        <v>2264</v>
      </c>
      <c r="I1982" t="s">
        <v>36</v>
      </c>
      <c r="J1982" t="s">
        <v>42</v>
      </c>
      <c r="K1982" t="s">
        <v>47</v>
      </c>
      <c r="L1982" t="s">
        <v>2790</v>
      </c>
      <c r="Q1982" t="s">
        <v>2890</v>
      </c>
      <c r="R1982" t="s">
        <v>33</v>
      </c>
      <c r="S1982">
        <v>2022</v>
      </c>
      <c r="U1982" t="s">
        <v>2266</v>
      </c>
      <c r="Y1982">
        <v>4314</v>
      </c>
    </row>
    <row r="1983" spans="1:25" x14ac:dyDescent="0.3">
      <c r="A1983" t="s">
        <v>30</v>
      </c>
      <c r="B1983" t="s">
        <v>2261</v>
      </c>
      <c r="C1983" t="s">
        <v>2263</v>
      </c>
      <c r="D1983" t="s">
        <v>69</v>
      </c>
      <c r="E1983" t="s">
        <v>50</v>
      </c>
      <c r="L1983" t="s">
        <v>2790</v>
      </c>
      <c r="Q1983" t="s">
        <v>2890</v>
      </c>
      <c r="R1983" t="s">
        <v>33</v>
      </c>
      <c r="S1983">
        <v>2022</v>
      </c>
      <c r="Y1983">
        <v>4315</v>
      </c>
    </row>
    <row r="1984" spans="1:25" x14ac:dyDescent="0.3">
      <c r="A1984" t="s">
        <v>30</v>
      </c>
      <c r="B1984" t="s">
        <v>2261</v>
      </c>
      <c r="C1984" t="s">
        <v>2263</v>
      </c>
      <c r="D1984" t="s">
        <v>990</v>
      </c>
      <c r="E1984" t="s">
        <v>50</v>
      </c>
      <c r="L1984" t="s">
        <v>2790</v>
      </c>
      <c r="Q1984" t="s">
        <v>2890</v>
      </c>
      <c r="R1984" t="s">
        <v>33</v>
      </c>
      <c r="S1984">
        <v>2022</v>
      </c>
      <c r="Y1984">
        <v>4316</v>
      </c>
    </row>
    <row r="1985" spans="1:25" x14ac:dyDescent="0.3">
      <c r="A1985" t="s">
        <v>30</v>
      </c>
      <c r="B1985" t="s">
        <v>2261</v>
      </c>
      <c r="C1985" t="s">
        <v>2263</v>
      </c>
      <c r="D1985" t="s">
        <v>2267</v>
      </c>
      <c r="E1985" t="s">
        <v>50</v>
      </c>
      <c r="L1985" t="s">
        <v>2790</v>
      </c>
      <c r="Q1985" t="s">
        <v>2890</v>
      </c>
      <c r="R1985" t="s">
        <v>33</v>
      </c>
      <c r="S1985">
        <v>2022</v>
      </c>
      <c r="Y1985">
        <v>4317</v>
      </c>
    </row>
    <row r="1986" spans="1:25" x14ac:dyDescent="0.3">
      <c r="A1986" t="s">
        <v>30</v>
      </c>
      <c r="B1986" t="s">
        <v>2261</v>
      </c>
      <c r="C1986" t="s">
        <v>2263</v>
      </c>
      <c r="D1986" t="s">
        <v>2268</v>
      </c>
      <c r="E1986" t="s">
        <v>50</v>
      </c>
      <c r="L1986" t="s">
        <v>2790</v>
      </c>
      <c r="Q1986" t="s">
        <v>2890</v>
      </c>
      <c r="R1986" t="s">
        <v>33</v>
      </c>
      <c r="S1986">
        <v>2022</v>
      </c>
      <c r="Y1986">
        <v>4318</v>
      </c>
    </row>
    <row r="1987" spans="1:25" x14ac:dyDescent="0.3">
      <c r="A1987" t="s">
        <v>30</v>
      </c>
      <c r="B1987" t="s">
        <v>2261</v>
      </c>
      <c r="C1987" t="s">
        <v>2263</v>
      </c>
      <c r="D1987" t="s">
        <v>2269</v>
      </c>
      <c r="E1987" t="s">
        <v>50</v>
      </c>
      <c r="L1987" t="s">
        <v>2790</v>
      </c>
      <c r="Q1987" t="s">
        <v>2890</v>
      </c>
      <c r="R1987" t="s">
        <v>33</v>
      </c>
      <c r="S1987">
        <v>2022</v>
      </c>
      <c r="Y1987">
        <v>4319</v>
      </c>
    </row>
    <row r="1988" spans="1:25" x14ac:dyDescent="0.3">
      <c r="A1988" t="s">
        <v>30</v>
      </c>
      <c r="B1988" t="s">
        <v>2261</v>
      </c>
      <c r="C1988" t="s">
        <v>2263</v>
      </c>
      <c r="D1988" t="s">
        <v>2270</v>
      </c>
      <c r="E1988" t="s">
        <v>50</v>
      </c>
      <c r="L1988" t="s">
        <v>2790</v>
      </c>
      <c r="Q1988" t="s">
        <v>2890</v>
      </c>
      <c r="R1988" t="s">
        <v>33</v>
      </c>
      <c r="S1988">
        <v>2022</v>
      </c>
      <c r="Y1988">
        <v>4320</v>
      </c>
    </row>
    <row r="1989" spans="1:25" x14ac:dyDescent="0.3">
      <c r="A1989" t="s">
        <v>30</v>
      </c>
      <c r="B1989" t="s">
        <v>2261</v>
      </c>
      <c r="C1989" t="s">
        <v>2271</v>
      </c>
      <c r="D1989"/>
      <c r="E1989" t="s">
        <v>34</v>
      </c>
      <c r="F1989" t="s">
        <v>2273</v>
      </c>
      <c r="G1989" t="s">
        <v>48</v>
      </c>
      <c r="H1989" t="s">
        <v>2272</v>
      </c>
      <c r="I1989" t="s">
        <v>36</v>
      </c>
      <c r="J1989" t="s">
        <v>42</v>
      </c>
      <c r="K1989" t="s">
        <v>47</v>
      </c>
      <c r="L1989" t="s">
        <v>2790</v>
      </c>
      <c r="Q1989" t="s">
        <v>2890</v>
      </c>
      <c r="R1989" t="s">
        <v>33</v>
      </c>
      <c r="S1989">
        <v>2022</v>
      </c>
      <c r="U1989" t="s">
        <v>2274</v>
      </c>
      <c r="Y1989">
        <v>4321</v>
      </c>
    </row>
    <row r="1990" spans="1:25" x14ac:dyDescent="0.3">
      <c r="A1990" t="s">
        <v>30</v>
      </c>
      <c r="B1990" t="s">
        <v>2261</v>
      </c>
      <c r="C1990" t="s">
        <v>2271</v>
      </c>
      <c r="D1990" t="s">
        <v>69</v>
      </c>
      <c r="E1990" t="s">
        <v>50</v>
      </c>
      <c r="L1990" t="s">
        <v>2790</v>
      </c>
      <c r="Q1990" t="s">
        <v>2890</v>
      </c>
      <c r="R1990" t="s">
        <v>33</v>
      </c>
      <c r="S1990">
        <v>2022</v>
      </c>
      <c r="Y1990">
        <v>4322</v>
      </c>
    </row>
    <row r="1991" spans="1:25" x14ac:dyDescent="0.3">
      <c r="A1991" t="s">
        <v>30</v>
      </c>
      <c r="B1991" t="s">
        <v>2261</v>
      </c>
      <c r="C1991" t="s">
        <v>2271</v>
      </c>
      <c r="D1991" t="s">
        <v>990</v>
      </c>
      <c r="E1991" t="s">
        <v>50</v>
      </c>
      <c r="L1991" t="s">
        <v>2790</v>
      </c>
      <c r="Q1991" t="s">
        <v>2890</v>
      </c>
      <c r="R1991" t="s">
        <v>33</v>
      </c>
      <c r="S1991">
        <v>2022</v>
      </c>
      <c r="Y1991">
        <v>4323</v>
      </c>
    </row>
    <row r="1992" spans="1:25" x14ac:dyDescent="0.3">
      <c r="A1992" t="s">
        <v>30</v>
      </c>
      <c r="B1992" t="s">
        <v>2261</v>
      </c>
      <c r="C1992" t="s">
        <v>2271</v>
      </c>
      <c r="D1992" t="s">
        <v>2275</v>
      </c>
      <c r="E1992" t="s">
        <v>50</v>
      </c>
      <c r="L1992" t="s">
        <v>2790</v>
      </c>
      <c r="Q1992" t="s">
        <v>2890</v>
      </c>
      <c r="R1992" t="s">
        <v>33</v>
      </c>
      <c r="S1992">
        <v>2022</v>
      </c>
      <c r="Y1992">
        <v>4324</v>
      </c>
    </row>
    <row r="1993" spans="1:25" x14ac:dyDescent="0.3">
      <c r="A1993" t="s">
        <v>30</v>
      </c>
      <c r="B1993" t="s">
        <v>2261</v>
      </c>
      <c r="C1993" t="s">
        <v>2271</v>
      </c>
      <c r="D1993" t="s">
        <v>2276</v>
      </c>
      <c r="E1993" t="s">
        <v>50</v>
      </c>
      <c r="L1993" t="s">
        <v>2790</v>
      </c>
      <c r="Q1993" t="s">
        <v>2890</v>
      </c>
      <c r="R1993" t="s">
        <v>33</v>
      </c>
      <c r="S1993">
        <v>2022</v>
      </c>
      <c r="Y1993">
        <v>4325</v>
      </c>
    </row>
    <row r="1994" spans="1:25" x14ac:dyDescent="0.3">
      <c r="A1994" t="s">
        <v>30</v>
      </c>
      <c r="B1994" t="s">
        <v>2261</v>
      </c>
      <c r="C1994" t="s">
        <v>2271</v>
      </c>
      <c r="D1994" t="s">
        <v>2277</v>
      </c>
      <c r="E1994" t="s">
        <v>50</v>
      </c>
      <c r="L1994" t="s">
        <v>2790</v>
      </c>
      <c r="Q1994" t="s">
        <v>2890</v>
      </c>
      <c r="R1994" t="s">
        <v>33</v>
      </c>
      <c r="S1994">
        <v>2022</v>
      </c>
      <c r="Y1994">
        <v>4326</v>
      </c>
    </row>
    <row r="1995" spans="1:25" x14ac:dyDescent="0.3">
      <c r="A1995" t="s">
        <v>30</v>
      </c>
      <c r="B1995" t="s">
        <v>2261</v>
      </c>
      <c r="C1995" t="s">
        <v>2271</v>
      </c>
      <c r="D1995" t="s">
        <v>2279</v>
      </c>
      <c r="E1995" t="s">
        <v>50</v>
      </c>
      <c r="L1995" t="s">
        <v>2790</v>
      </c>
      <c r="Q1995" t="s">
        <v>2890</v>
      </c>
      <c r="R1995" t="s">
        <v>33</v>
      </c>
      <c r="S1995">
        <v>2022</v>
      </c>
      <c r="Y1995">
        <v>4327</v>
      </c>
    </row>
    <row r="1996" spans="1:25" x14ac:dyDescent="0.3">
      <c r="A1996" s="2" t="s">
        <v>30</v>
      </c>
      <c r="B1996" s="2" t="s">
        <v>2280</v>
      </c>
      <c r="C1996" s="2"/>
      <c r="D1996" s="2"/>
      <c r="E1996" s="2" t="s">
        <v>31</v>
      </c>
      <c r="F1996" s="2" t="s">
        <v>2280</v>
      </c>
      <c r="G1996" s="2"/>
      <c r="H1996" s="2"/>
      <c r="I1996" s="2" t="s">
        <v>2281</v>
      </c>
      <c r="J1996" s="2"/>
      <c r="K1996" s="2"/>
      <c r="L1996" s="2" t="s">
        <v>2790</v>
      </c>
      <c r="M1996" s="2"/>
      <c r="N1996" s="2"/>
      <c r="O1996" s="2"/>
      <c r="P1996" s="2"/>
      <c r="Q1996" s="2" t="s">
        <v>2890</v>
      </c>
      <c r="R1996" s="2" t="s">
        <v>33</v>
      </c>
      <c r="S1996" s="2">
        <v>2022</v>
      </c>
      <c r="T1996" s="2"/>
      <c r="U1996" s="2" t="s">
        <v>2280</v>
      </c>
      <c r="V1996" s="2"/>
      <c r="W1996" s="2"/>
      <c r="X1996" s="2"/>
      <c r="Y1996" s="2">
        <v>4328</v>
      </c>
    </row>
    <row r="1997" spans="1:25" x14ac:dyDescent="0.3">
      <c r="A1997" t="s">
        <v>30</v>
      </c>
      <c r="B1997" t="s">
        <v>2280</v>
      </c>
      <c r="C1997" t="s">
        <v>2282</v>
      </c>
      <c r="D1997"/>
      <c r="E1997" t="s">
        <v>34</v>
      </c>
      <c r="F1997" t="s">
        <v>2284</v>
      </c>
      <c r="G1997" t="s">
        <v>48</v>
      </c>
      <c r="H1997" t="s">
        <v>2283</v>
      </c>
      <c r="I1997" t="s">
        <v>36</v>
      </c>
      <c r="J1997" t="s">
        <v>42</v>
      </c>
      <c r="K1997" t="s">
        <v>47</v>
      </c>
      <c r="L1997" t="s">
        <v>2790</v>
      </c>
      <c r="Q1997" t="s">
        <v>2890</v>
      </c>
      <c r="R1997" t="s">
        <v>33</v>
      </c>
      <c r="S1997">
        <v>2022</v>
      </c>
      <c r="U1997" t="s">
        <v>2285</v>
      </c>
      <c r="Y1997">
        <v>4329</v>
      </c>
    </row>
    <row r="1998" spans="1:25" x14ac:dyDescent="0.3">
      <c r="A1998" t="s">
        <v>30</v>
      </c>
      <c r="B1998" t="s">
        <v>2280</v>
      </c>
      <c r="C1998" t="s">
        <v>2282</v>
      </c>
      <c r="D1998" t="s">
        <v>69</v>
      </c>
      <c r="E1998" t="s">
        <v>50</v>
      </c>
      <c r="L1998" t="s">
        <v>2790</v>
      </c>
      <c r="Q1998" t="s">
        <v>2890</v>
      </c>
      <c r="R1998" t="s">
        <v>33</v>
      </c>
      <c r="S1998">
        <v>2022</v>
      </c>
      <c r="Y1998">
        <v>4330</v>
      </c>
    </row>
    <row r="1999" spans="1:25" x14ac:dyDescent="0.3">
      <c r="A1999" t="s">
        <v>30</v>
      </c>
      <c r="B1999" t="s">
        <v>2280</v>
      </c>
      <c r="C1999" t="s">
        <v>2282</v>
      </c>
      <c r="D1999" t="s">
        <v>990</v>
      </c>
      <c r="E1999" t="s">
        <v>50</v>
      </c>
      <c r="L1999" t="s">
        <v>2790</v>
      </c>
      <c r="Q1999" t="s">
        <v>2890</v>
      </c>
      <c r="R1999" t="s">
        <v>33</v>
      </c>
      <c r="S1999">
        <v>2022</v>
      </c>
      <c r="Y1999">
        <v>4331</v>
      </c>
    </row>
    <row r="2000" spans="1:25" x14ac:dyDescent="0.3">
      <c r="A2000" t="s">
        <v>30</v>
      </c>
      <c r="B2000" t="s">
        <v>2280</v>
      </c>
      <c r="C2000" t="s">
        <v>2282</v>
      </c>
      <c r="D2000" t="s">
        <v>2286</v>
      </c>
      <c r="E2000" t="s">
        <v>50</v>
      </c>
      <c r="L2000" t="s">
        <v>2790</v>
      </c>
      <c r="Q2000" t="s">
        <v>2890</v>
      </c>
      <c r="R2000" t="s">
        <v>33</v>
      </c>
      <c r="S2000">
        <v>2022</v>
      </c>
      <c r="Y2000">
        <v>4332</v>
      </c>
    </row>
    <row r="2001" spans="1:25" x14ac:dyDescent="0.3">
      <c r="A2001" t="s">
        <v>30</v>
      </c>
      <c r="B2001" t="s">
        <v>2280</v>
      </c>
      <c r="C2001" t="s">
        <v>2282</v>
      </c>
      <c r="D2001" t="s">
        <v>2287</v>
      </c>
      <c r="E2001" t="s">
        <v>50</v>
      </c>
      <c r="L2001" t="s">
        <v>2790</v>
      </c>
      <c r="Q2001" t="s">
        <v>2890</v>
      </c>
      <c r="R2001" t="s">
        <v>33</v>
      </c>
      <c r="S2001">
        <v>2022</v>
      </c>
      <c r="Y2001">
        <v>4333</v>
      </c>
    </row>
    <row r="2002" spans="1:25" x14ac:dyDescent="0.3">
      <c r="A2002" t="s">
        <v>30</v>
      </c>
      <c r="B2002" t="s">
        <v>2280</v>
      </c>
      <c r="C2002" t="s">
        <v>2282</v>
      </c>
      <c r="D2002" t="s">
        <v>2288</v>
      </c>
      <c r="E2002" t="s">
        <v>50</v>
      </c>
      <c r="L2002" t="s">
        <v>2790</v>
      </c>
      <c r="Q2002" t="s">
        <v>2890</v>
      </c>
      <c r="R2002" t="s">
        <v>33</v>
      </c>
      <c r="S2002">
        <v>2022</v>
      </c>
      <c r="Y2002">
        <v>4334</v>
      </c>
    </row>
    <row r="2003" spans="1:25" x14ac:dyDescent="0.3">
      <c r="A2003" t="s">
        <v>30</v>
      </c>
      <c r="B2003" t="s">
        <v>2280</v>
      </c>
      <c r="C2003" t="s">
        <v>2282</v>
      </c>
      <c r="D2003" t="s">
        <v>2289</v>
      </c>
      <c r="E2003" t="s">
        <v>50</v>
      </c>
      <c r="L2003" t="s">
        <v>2790</v>
      </c>
      <c r="Q2003" t="s">
        <v>2890</v>
      </c>
      <c r="R2003" t="s">
        <v>33</v>
      </c>
      <c r="S2003">
        <v>2022</v>
      </c>
      <c r="Y2003">
        <v>4335</v>
      </c>
    </row>
    <row r="2004" spans="1:25" x14ac:dyDescent="0.3">
      <c r="A2004" t="s">
        <v>30</v>
      </c>
      <c r="B2004" t="s">
        <v>2280</v>
      </c>
      <c r="C2004" t="s">
        <v>2282</v>
      </c>
      <c r="D2004" t="s">
        <v>2290</v>
      </c>
      <c r="E2004" t="s">
        <v>50</v>
      </c>
      <c r="L2004" t="s">
        <v>2790</v>
      </c>
      <c r="Q2004" t="s">
        <v>2890</v>
      </c>
      <c r="R2004" t="s">
        <v>33</v>
      </c>
      <c r="S2004">
        <v>2022</v>
      </c>
      <c r="Y2004">
        <v>4336</v>
      </c>
    </row>
    <row r="2005" spans="1:25" x14ac:dyDescent="0.3">
      <c r="A2005" s="2" t="s">
        <v>30</v>
      </c>
      <c r="B2005" s="2" t="s">
        <v>2291</v>
      </c>
      <c r="C2005" s="2"/>
      <c r="D2005" s="2"/>
      <c r="E2005" s="2" t="s">
        <v>31</v>
      </c>
      <c r="F2005" s="2" t="s">
        <v>2291</v>
      </c>
      <c r="G2005" s="2"/>
      <c r="H2005" s="2"/>
      <c r="I2005" s="2" t="s">
        <v>2292</v>
      </c>
      <c r="J2005" s="2"/>
      <c r="K2005" s="2"/>
      <c r="L2005" s="2" t="s">
        <v>2790</v>
      </c>
      <c r="M2005" s="2"/>
      <c r="N2005" s="2"/>
      <c r="O2005" s="2"/>
      <c r="P2005" s="2"/>
      <c r="Q2005" s="2" t="s">
        <v>2890</v>
      </c>
      <c r="R2005" s="2" t="s">
        <v>33</v>
      </c>
      <c r="S2005" s="2">
        <v>2022</v>
      </c>
      <c r="T2005" s="2"/>
      <c r="U2005" s="2" t="s">
        <v>2291</v>
      </c>
      <c r="V2005" s="2"/>
      <c r="W2005" s="2"/>
      <c r="X2005" s="2"/>
      <c r="Y2005" s="2">
        <v>4337</v>
      </c>
    </row>
    <row r="2006" spans="1:25" x14ac:dyDescent="0.3">
      <c r="A2006" t="s">
        <v>30</v>
      </c>
      <c r="B2006" t="s">
        <v>2291</v>
      </c>
      <c r="C2006" t="s">
        <v>2293</v>
      </c>
      <c r="D2006"/>
      <c r="E2006" t="s">
        <v>34</v>
      </c>
      <c r="F2006" t="s">
        <v>2296</v>
      </c>
      <c r="G2006" t="s">
        <v>2295</v>
      </c>
      <c r="H2006" t="s">
        <v>2294</v>
      </c>
      <c r="I2006" t="s">
        <v>36</v>
      </c>
      <c r="J2006" t="s">
        <v>465</v>
      </c>
      <c r="K2006" t="s">
        <v>38</v>
      </c>
      <c r="L2006" t="s">
        <v>2790</v>
      </c>
      <c r="Q2006" t="s">
        <v>2890</v>
      </c>
      <c r="R2006" t="s">
        <v>33</v>
      </c>
      <c r="S2006">
        <v>2022</v>
      </c>
      <c r="U2006" t="s">
        <v>2297</v>
      </c>
      <c r="Y2006">
        <v>4338</v>
      </c>
    </row>
    <row r="2007" spans="1:25" x14ac:dyDescent="0.3">
      <c r="A2007" t="s">
        <v>30</v>
      </c>
      <c r="B2007" t="s">
        <v>2291</v>
      </c>
      <c r="C2007" t="s">
        <v>2293</v>
      </c>
      <c r="D2007" t="s">
        <v>69</v>
      </c>
      <c r="E2007" t="s">
        <v>50</v>
      </c>
      <c r="L2007" t="s">
        <v>2790</v>
      </c>
      <c r="Q2007" t="s">
        <v>2890</v>
      </c>
      <c r="R2007" t="s">
        <v>33</v>
      </c>
      <c r="S2007">
        <v>2022</v>
      </c>
      <c r="Y2007">
        <v>4339</v>
      </c>
    </row>
    <row r="2008" spans="1:25" x14ac:dyDescent="0.3">
      <c r="A2008" t="s">
        <v>30</v>
      </c>
      <c r="B2008" t="s">
        <v>2291</v>
      </c>
      <c r="C2008" t="s">
        <v>2293</v>
      </c>
      <c r="D2008" t="s">
        <v>990</v>
      </c>
      <c r="E2008" t="s">
        <v>50</v>
      </c>
      <c r="L2008" t="s">
        <v>2790</v>
      </c>
      <c r="Q2008" t="s">
        <v>2890</v>
      </c>
      <c r="R2008" t="s">
        <v>33</v>
      </c>
      <c r="S2008">
        <v>2022</v>
      </c>
      <c r="Y2008">
        <v>4340</v>
      </c>
    </row>
    <row r="2009" spans="1:25" x14ac:dyDescent="0.3">
      <c r="A2009" t="s">
        <v>30</v>
      </c>
      <c r="B2009" t="s">
        <v>2291</v>
      </c>
      <c r="C2009" t="s">
        <v>2293</v>
      </c>
      <c r="D2009" t="s">
        <v>2298</v>
      </c>
      <c r="E2009" t="s">
        <v>50</v>
      </c>
      <c r="L2009" t="s">
        <v>2790</v>
      </c>
      <c r="Q2009" t="s">
        <v>2890</v>
      </c>
      <c r="R2009" t="s">
        <v>33</v>
      </c>
      <c r="S2009">
        <v>2022</v>
      </c>
      <c r="Y2009">
        <v>4341</v>
      </c>
    </row>
    <row r="2010" spans="1:25" x14ac:dyDescent="0.3">
      <c r="A2010" t="s">
        <v>30</v>
      </c>
      <c r="B2010" t="s">
        <v>2291</v>
      </c>
      <c r="C2010" t="s">
        <v>2293</v>
      </c>
      <c r="D2010" t="s">
        <v>2299</v>
      </c>
      <c r="E2010" t="s">
        <v>50</v>
      </c>
      <c r="L2010" t="s">
        <v>2790</v>
      </c>
      <c r="Q2010" t="s">
        <v>2890</v>
      </c>
      <c r="R2010" t="s">
        <v>33</v>
      </c>
      <c r="S2010">
        <v>2022</v>
      </c>
      <c r="Y2010">
        <v>4342</v>
      </c>
    </row>
    <row r="2011" spans="1:25" x14ac:dyDescent="0.3">
      <c r="A2011" t="s">
        <v>30</v>
      </c>
      <c r="B2011" t="s">
        <v>2291</v>
      </c>
      <c r="C2011" t="s">
        <v>2293</v>
      </c>
      <c r="D2011" t="s">
        <v>2300</v>
      </c>
      <c r="E2011" t="s">
        <v>50</v>
      </c>
      <c r="L2011" t="s">
        <v>2790</v>
      </c>
      <c r="Q2011" t="s">
        <v>2890</v>
      </c>
      <c r="R2011" t="s">
        <v>33</v>
      </c>
      <c r="S2011">
        <v>2022</v>
      </c>
      <c r="Y2011">
        <v>4343</v>
      </c>
    </row>
    <row r="2012" spans="1:25" x14ac:dyDescent="0.3">
      <c r="A2012" s="2" t="s">
        <v>30</v>
      </c>
      <c r="B2012" s="2" t="s">
        <v>2301</v>
      </c>
      <c r="C2012" s="2"/>
      <c r="D2012" s="2"/>
      <c r="E2012" s="2" t="s">
        <v>31</v>
      </c>
      <c r="F2012" s="2" t="s">
        <v>2301</v>
      </c>
      <c r="G2012" s="2"/>
      <c r="H2012" s="2"/>
      <c r="I2012" s="2" t="s">
        <v>2291</v>
      </c>
      <c r="J2012" s="2"/>
      <c r="K2012" s="2"/>
      <c r="L2012" s="2" t="s">
        <v>2790</v>
      </c>
      <c r="M2012" s="2"/>
      <c r="N2012" s="2"/>
      <c r="O2012" s="2"/>
      <c r="P2012" s="2"/>
      <c r="Q2012" s="2" t="s">
        <v>2890</v>
      </c>
      <c r="R2012" s="2" t="s">
        <v>33</v>
      </c>
      <c r="S2012" s="2">
        <v>2022</v>
      </c>
      <c r="T2012" s="2"/>
      <c r="U2012" s="2" t="s">
        <v>2301</v>
      </c>
      <c r="V2012" s="2"/>
      <c r="W2012" s="2"/>
      <c r="X2012" s="2"/>
      <c r="Y2012" s="2">
        <v>4344</v>
      </c>
    </row>
    <row r="2013" spans="1:25" x14ac:dyDescent="0.3">
      <c r="A2013" t="s">
        <v>30</v>
      </c>
      <c r="B2013" t="s">
        <v>2301</v>
      </c>
      <c r="C2013" t="s">
        <v>2302</v>
      </c>
      <c r="D2013"/>
      <c r="E2013" t="s">
        <v>34</v>
      </c>
      <c r="F2013" t="s">
        <v>2304</v>
      </c>
      <c r="G2013" t="s">
        <v>1676</v>
      </c>
      <c r="H2013" t="s">
        <v>2303</v>
      </c>
      <c r="I2013" t="s">
        <v>36</v>
      </c>
      <c r="J2013" t="s">
        <v>465</v>
      </c>
      <c r="K2013" t="s">
        <v>38</v>
      </c>
      <c r="L2013" t="s">
        <v>2790</v>
      </c>
      <c r="Q2013" t="s">
        <v>2890</v>
      </c>
      <c r="R2013" t="s">
        <v>33</v>
      </c>
      <c r="S2013">
        <v>2022</v>
      </c>
      <c r="U2013" t="s">
        <v>2305</v>
      </c>
      <c r="Y2013">
        <v>4345</v>
      </c>
    </row>
    <row r="2014" spans="1:25" x14ac:dyDescent="0.3">
      <c r="A2014" t="s">
        <v>30</v>
      </c>
      <c r="B2014" t="s">
        <v>2301</v>
      </c>
      <c r="C2014" t="s">
        <v>2306</v>
      </c>
      <c r="D2014"/>
      <c r="E2014" t="s">
        <v>34</v>
      </c>
      <c r="F2014" t="s">
        <v>2308</v>
      </c>
      <c r="G2014" t="s">
        <v>1676</v>
      </c>
      <c r="H2014" t="s">
        <v>2307</v>
      </c>
      <c r="I2014" t="s">
        <v>36</v>
      </c>
      <c r="J2014" t="s">
        <v>465</v>
      </c>
      <c r="K2014" t="s">
        <v>38</v>
      </c>
      <c r="L2014" t="s">
        <v>2790</v>
      </c>
      <c r="Q2014" t="s">
        <v>2890</v>
      </c>
      <c r="R2014" t="s">
        <v>33</v>
      </c>
      <c r="S2014">
        <v>2022</v>
      </c>
      <c r="U2014" t="s">
        <v>2309</v>
      </c>
      <c r="Y2014">
        <v>4346</v>
      </c>
    </row>
    <row r="2015" spans="1:25" x14ac:dyDescent="0.3">
      <c r="A2015" t="s">
        <v>30</v>
      </c>
      <c r="B2015" t="s">
        <v>2301</v>
      </c>
      <c r="C2015" t="s">
        <v>2310</v>
      </c>
      <c r="D2015"/>
      <c r="E2015" t="s">
        <v>34</v>
      </c>
      <c r="F2015" t="s">
        <v>2312</v>
      </c>
      <c r="G2015" t="s">
        <v>1676</v>
      </c>
      <c r="H2015" t="s">
        <v>2311</v>
      </c>
      <c r="I2015" t="s">
        <v>36</v>
      </c>
      <c r="J2015" t="s">
        <v>465</v>
      </c>
      <c r="K2015" t="s">
        <v>38</v>
      </c>
      <c r="L2015" t="s">
        <v>2790</v>
      </c>
      <c r="Q2015" t="s">
        <v>2890</v>
      </c>
      <c r="R2015" t="s">
        <v>33</v>
      </c>
      <c r="S2015">
        <v>2022</v>
      </c>
      <c r="U2015" t="s">
        <v>2313</v>
      </c>
      <c r="Y2015">
        <v>4347</v>
      </c>
    </row>
    <row r="2016" spans="1:25" x14ac:dyDescent="0.3">
      <c r="A2016" s="2" t="s">
        <v>30</v>
      </c>
      <c r="B2016" s="2" t="s">
        <v>2314</v>
      </c>
      <c r="C2016" s="2"/>
      <c r="D2016" s="2"/>
      <c r="E2016" s="2" t="s">
        <v>31</v>
      </c>
      <c r="F2016" s="2" t="s">
        <v>2314</v>
      </c>
      <c r="G2016" s="2"/>
      <c r="H2016" s="2"/>
      <c r="I2016" s="2" t="s">
        <v>2315</v>
      </c>
      <c r="J2016" s="2"/>
      <c r="K2016" s="2"/>
      <c r="L2016" s="2" t="s">
        <v>2790</v>
      </c>
      <c r="M2016" s="2"/>
      <c r="N2016" s="2"/>
      <c r="O2016" s="2"/>
      <c r="P2016" s="2"/>
      <c r="Q2016" s="2" t="s">
        <v>2890</v>
      </c>
      <c r="R2016" s="2" t="s">
        <v>33</v>
      </c>
      <c r="S2016" s="2">
        <v>2022</v>
      </c>
      <c r="T2016" s="2"/>
      <c r="U2016" s="2" t="s">
        <v>2314</v>
      </c>
      <c r="V2016" s="2" t="s">
        <v>2592</v>
      </c>
      <c r="W2016" s="2"/>
      <c r="X2016" s="2"/>
      <c r="Y2016" s="2">
        <v>4348</v>
      </c>
    </row>
    <row r="2017" spans="1:25" x14ac:dyDescent="0.3">
      <c r="A2017" t="s">
        <v>30</v>
      </c>
      <c r="B2017" t="s">
        <v>2314</v>
      </c>
      <c r="C2017" t="s">
        <v>2316</v>
      </c>
      <c r="D2017"/>
      <c r="E2017" t="s">
        <v>34</v>
      </c>
      <c r="F2017" t="s">
        <v>2318</v>
      </c>
      <c r="G2017" t="s">
        <v>48</v>
      </c>
      <c r="H2017" t="s">
        <v>2317</v>
      </c>
      <c r="I2017" t="s">
        <v>36</v>
      </c>
      <c r="J2017" t="s">
        <v>465</v>
      </c>
      <c r="K2017" t="s">
        <v>38</v>
      </c>
      <c r="L2017" t="s">
        <v>2790</v>
      </c>
      <c r="Q2017" t="s">
        <v>2890</v>
      </c>
      <c r="R2017" t="s">
        <v>33</v>
      </c>
      <c r="S2017">
        <v>2022</v>
      </c>
      <c r="U2017" t="s">
        <v>2319</v>
      </c>
      <c r="Y2017">
        <v>4349</v>
      </c>
    </row>
    <row r="2018" spans="1:25" x14ac:dyDescent="0.3">
      <c r="A2018" t="s">
        <v>30</v>
      </c>
      <c r="B2018" t="s">
        <v>2314</v>
      </c>
      <c r="C2018" t="s">
        <v>2316</v>
      </c>
      <c r="D2018" t="s">
        <v>69</v>
      </c>
      <c r="E2018" t="s">
        <v>50</v>
      </c>
      <c r="L2018" t="s">
        <v>2790</v>
      </c>
      <c r="Q2018" t="s">
        <v>2890</v>
      </c>
      <c r="R2018" t="s">
        <v>33</v>
      </c>
      <c r="S2018">
        <v>2022</v>
      </c>
      <c r="Y2018">
        <v>4350</v>
      </c>
    </row>
    <row r="2019" spans="1:25" x14ac:dyDescent="0.3">
      <c r="A2019" t="s">
        <v>30</v>
      </c>
      <c r="B2019" t="s">
        <v>2314</v>
      </c>
      <c r="C2019" t="s">
        <v>2316</v>
      </c>
      <c r="D2019" t="s">
        <v>990</v>
      </c>
      <c r="E2019" t="s">
        <v>50</v>
      </c>
      <c r="L2019" t="s">
        <v>2790</v>
      </c>
      <c r="Q2019" t="s">
        <v>2890</v>
      </c>
      <c r="R2019" t="s">
        <v>33</v>
      </c>
      <c r="S2019">
        <v>2022</v>
      </c>
      <c r="Y2019">
        <v>4351</v>
      </c>
    </row>
    <row r="2020" spans="1:25" x14ac:dyDescent="0.3">
      <c r="A2020" t="s">
        <v>30</v>
      </c>
      <c r="B2020" t="s">
        <v>2314</v>
      </c>
      <c r="C2020" t="s">
        <v>2316</v>
      </c>
      <c r="D2020" t="s">
        <v>1082</v>
      </c>
      <c r="E2020" t="s">
        <v>50</v>
      </c>
      <c r="L2020" t="s">
        <v>2790</v>
      </c>
      <c r="Q2020" t="s">
        <v>2890</v>
      </c>
      <c r="R2020" t="s">
        <v>33</v>
      </c>
      <c r="S2020">
        <v>2022</v>
      </c>
      <c r="Y2020">
        <v>4352</v>
      </c>
    </row>
    <row r="2021" spans="1:25" x14ac:dyDescent="0.3">
      <c r="A2021" t="s">
        <v>30</v>
      </c>
      <c r="B2021" t="s">
        <v>2314</v>
      </c>
      <c r="C2021" t="s">
        <v>2316</v>
      </c>
      <c r="D2021" t="s">
        <v>1083</v>
      </c>
      <c r="E2021" t="s">
        <v>50</v>
      </c>
      <c r="L2021" t="s">
        <v>2790</v>
      </c>
      <c r="Q2021" t="s">
        <v>2890</v>
      </c>
      <c r="R2021" t="s">
        <v>33</v>
      </c>
      <c r="S2021">
        <v>2022</v>
      </c>
      <c r="Y2021">
        <v>4353</v>
      </c>
    </row>
    <row r="2022" spans="1:25" x14ac:dyDescent="0.3">
      <c r="A2022" t="s">
        <v>30</v>
      </c>
      <c r="B2022" t="s">
        <v>2314</v>
      </c>
      <c r="C2022" t="s">
        <v>2316</v>
      </c>
      <c r="D2022" t="s">
        <v>1084</v>
      </c>
      <c r="E2022" t="s">
        <v>50</v>
      </c>
      <c r="L2022" t="s">
        <v>2790</v>
      </c>
      <c r="Q2022" t="s">
        <v>2890</v>
      </c>
      <c r="R2022" t="s">
        <v>33</v>
      </c>
      <c r="S2022">
        <v>2022</v>
      </c>
      <c r="Y2022">
        <v>4354</v>
      </c>
    </row>
    <row r="2023" spans="1:25" x14ac:dyDescent="0.3">
      <c r="A2023" t="s">
        <v>30</v>
      </c>
      <c r="B2023" t="s">
        <v>2314</v>
      </c>
      <c r="C2023" t="s">
        <v>2316</v>
      </c>
      <c r="D2023" t="s">
        <v>1085</v>
      </c>
      <c r="E2023" t="s">
        <v>50</v>
      </c>
      <c r="L2023" t="s">
        <v>2790</v>
      </c>
      <c r="Q2023" t="s">
        <v>2890</v>
      </c>
      <c r="R2023" t="s">
        <v>33</v>
      </c>
      <c r="S2023">
        <v>2022</v>
      </c>
      <c r="Y2023">
        <v>4355</v>
      </c>
    </row>
    <row r="2024" spans="1:25" x14ac:dyDescent="0.3">
      <c r="A2024" t="s">
        <v>30</v>
      </c>
      <c r="B2024" t="s">
        <v>2314</v>
      </c>
      <c r="C2024" t="s">
        <v>2316</v>
      </c>
      <c r="D2024" t="s">
        <v>1086</v>
      </c>
      <c r="E2024" t="s">
        <v>50</v>
      </c>
      <c r="L2024" t="s">
        <v>2790</v>
      </c>
      <c r="Q2024" t="s">
        <v>2890</v>
      </c>
      <c r="R2024" t="s">
        <v>33</v>
      </c>
      <c r="S2024">
        <v>2022</v>
      </c>
      <c r="Y2024">
        <v>4356</v>
      </c>
    </row>
    <row r="2025" spans="1:25" x14ac:dyDescent="0.3">
      <c r="A2025" t="s">
        <v>30</v>
      </c>
      <c r="B2025" t="s">
        <v>2314</v>
      </c>
      <c r="C2025" t="s">
        <v>2320</v>
      </c>
      <c r="D2025"/>
      <c r="E2025" t="s">
        <v>34</v>
      </c>
      <c r="F2025" t="s">
        <v>2322</v>
      </c>
      <c r="G2025" t="s">
        <v>48</v>
      </c>
      <c r="H2025" t="s">
        <v>2321</v>
      </c>
      <c r="I2025" t="s">
        <v>36</v>
      </c>
      <c r="J2025" t="s">
        <v>465</v>
      </c>
      <c r="K2025" t="s">
        <v>38</v>
      </c>
      <c r="L2025" t="s">
        <v>2790</v>
      </c>
      <c r="Q2025" t="s">
        <v>2890</v>
      </c>
      <c r="R2025" t="s">
        <v>33</v>
      </c>
      <c r="S2025">
        <v>2022</v>
      </c>
      <c r="U2025" t="s">
        <v>2323</v>
      </c>
      <c r="Y2025">
        <v>4357</v>
      </c>
    </row>
    <row r="2026" spans="1:25" x14ac:dyDescent="0.3">
      <c r="A2026" t="s">
        <v>30</v>
      </c>
      <c r="B2026" t="s">
        <v>2314</v>
      </c>
      <c r="C2026" t="s">
        <v>2320</v>
      </c>
      <c r="D2026" t="s">
        <v>69</v>
      </c>
      <c r="E2026" t="s">
        <v>50</v>
      </c>
      <c r="L2026" t="s">
        <v>2790</v>
      </c>
      <c r="Q2026" t="s">
        <v>2890</v>
      </c>
      <c r="R2026" t="s">
        <v>33</v>
      </c>
      <c r="S2026">
        <v>2022</v>
      </c>
      <c r="Y2026">
        <v>4358</v>
      </c>
    </row>
    <row r="2027" spans="1:25" x14ac:dyDescent="0.3">
      <c r="A2027" t="s">
        <v>30</v>
      </c>
      <c r="B2027" t="s">
        <v>2314</v>
      </c>
      <c r="C2027" t="s">
        <v>2320</v>
      </c>
      <c r="D2027" t="s">
        <v>990</v>
      </c>
      <c r="E2027" t="s">
        <v>50</v>
      </c>
      <c r="L2027" t="s">
        <v>2790</v>
      </c>
      <c r="Q2027" t="s">
        <v>2890</v>
      </c>
      <c r="R2027" t="s">
        <v>33</v>
      </c>
      <c r="S2027">
        <v>2022</v>
      </c>
      <c r="Y2027">
        <v>4359</v>
      </c>
    </row>
    <row r="2028" spans="1:25" x14ac:dyDescent="0.3">
      <c r="A2028" t="s">
        <v>30</v>
      </c>
      <c r="B2028" t="s">
        <v>2314</v>
      </c>
      <c r="C2028" t="s">
        <v>2320</v>
      </c>
      <c r="D2028" t="s">
        <v>1075</v>
      </c>
      <c r="E2028" t="s">
        <v>50</v>
      </c>
      <c r="L2028" t="s">
        <v>2790</v>
      </c>
      <c r="Q2028" t="s">
        <v>2890</v>
      </c>
      <c r="R2028" t="s">
        <v>33</v>
      </c>
      <c r="S2028">
        <v>2022</v>
      </c>
      <c r="Y2028">
        <v>4360</v>
      </c>
    </row>
    <row r="2029" spans="1:25" x14ac:dyDescent="0.3">
      <c r="A2029" t="s">
        <v>30</v>
      </c>
      <c r="B2029" t="s">
        <v>2314</v>
      </c>
      <c r="C2029" t="s">
        <v>2320</v>
      </c>
      <c r="D2029" t="s">
        <v>1076</v>
      </c>
      <c r="E2029" t="s">
        <v>50</v>
      </c>
      <c r="L2029" t="s">
        <v>2790</v>
      </c>
      <c r="Q2029" t="s">
        <v>2890</v>
      </c>
      <c r="R2029" t="s">
        <v>33</v>
      </c>
      <c r="S2029">
        <v>2022</v>
      </c>
      <c r="Y2029">
        <v>4361</v>
      </c>
    </row>
    <row r="2030" spans="1:25" x14ac:dyDescent="0.3">
      <c r="A2030" t="s">
        <v>30</v>
      </c>
      <c r="B2030" t="s">
        <v>2314</v>
      </c>
      <c r="C2030" t="s">
        <v>2320</v>
      </c>
      <c r="D2030" t="s">
        <v>1077</v>
      </c>
      <c r="E2030" t="s">
        <v>50</v>
      </c>
      <c r="L2030" t="s">
        <v>2790</v>
      </c>
      <c r="Q2030" t="s">
        <v>2890</v>
      </c>
      <c r="R2030" t="s">
        <v>33</v>
      </c>
      <c r="S2030">
        <v>2022</v>
      </c>
      <c r="Y2030">
        <v>4362</v>
      </c>
    </row>
    <row r="2031" spans="1:25" x14ac:dyDescent="0.3">
      <c r="A2031" s="2" t="s">
        <v>30</v>
      </c>
      <c r="B2031" s="2" t="s">
        <v>2324</v>
      </c>
      <c r="C2031" s="2"/>
      <c r="D2031" s="2"/>
      <c r="E2031" s="2" t="s">
        <v>31</v>
      </c>
      <c r="F2031" s="2" t="s">
        <v>2324</v>
      </c>
      <c r="G2031" s="2"/>
      <c r="H2031" s="2"/>
      <c r="I2031" s="2" t="s">
        <v>2315</v>
      </c>
      <c r="J2031" s="2"/>
      <c r="K2031" s="2"/>
      <c r="L2031" s="2" t="s">
        <v>2790</v>
      </c>
      <c r="M2031" s="2"/>
      <c r="N2031" s="2"/>
      <c r="O2031" s="2"/>
      <c r="P2031" s="2"/>
      <c r="Q2031" s="2" t="s">
        <v>2890</v>
      </c>
      <c r="R2031" s="2" t="s">
        <v>33</v>
      </c>
      <c r="S2031" s="2">
        <v>2022</v>
      </c>
      <c r="T2031" s="2"/>
      <c r="U2031" s="2" t="s">
        <v>2324</v>
      </c>
      <c r="V2031" s="2" t="s">
        <v>2592</v>
      </c>
      <c r="W2031" s="2"/>
      <c r="X2031" s="2"/>
      <c r="Y2031" s="2">
        <v>4363</v>
      </c>
    </row>
    <row r="2032" spans="1:25" x14ac:dyDescent="0.3">
      <c r="A2032" t="s">
        <v>30</v>
      </c>
      <c r="B2032" t="s">
        <v>2324</v>
      </c>
      <c r="C2032" t="s">
        <v>2332</v>
      </c>
      <c r="D2032"/>
      <c r="E2032" t="s">
        <v>34</v>
      </c>
      <c r="F2032" t="s">
        <v>2335</v>
      </c>
      <c r="G2032" t="s">
        <v>2334</v>
      </c>
      <c r="H2032" t="s">
        <v>2333</v>
      </c>
      <c r="I2032" t="s">
        <v>36</v>
      </c>
      <c r="J2032" t="s">
        <v>465</v>
      </c>
      <c r="K2032" t="s">
        <v>38</v>
      </c>
      <c r="L2032" t="s">
        <v>2790</v>
      </c>
      <c r="Q2032" t="s">
        <v>2890</v>
      </c>
      <c r="R2032" t="s">
        <v>33</v>
      </c>
      <c r="S2032">
        <v>2022</v>
      </c>
      <c r="U2032" t="s">
        <v>2336</v>
      </c>
      <c r="Y2032">
        <v>4364</v>
      </c>
    </row>
    <row r="2033" spans="1:25" x14ac:dyDescent="0.3">
      <c r="A2033" t="s">
        <v>30</v>
      </c>
      <c r="B2033" t="s">
        <v>2324</v>
      </c>
      <c r="C2033" t="s">
        <v>2325</v>
      </c>
      <c r="D2033"/>
      <c r="E2033" t="s">
        <v>34</v>
      </c>
      <c r="F2033" t="s">
        <v>2327</v>
      </c>
      <c r="G2033" t="s">
        <v>48</v>
      </c>
      <c r="H2033" t="s">
        <v>2326</v>
      </c>
      <c r="I2033" t="s">
        <v>36</v>
      </c>
      <c r="J2033" t="s">
        <v>465</v>
      </c>
      <c r="K2033" t="s">
        <v>38</v>
      </c>
      <c r="L2033" t="s">
        <v>2790</v>
      </c>
      <c r="Q2033" t="s">
        <v>2890</v>
      </c>
      <c r="R2033" t="s">
        <v>33</v>
      </c>
      <c r="S2033">
        <v>2022</v>
      </c>
      <c r="U2033" t="s">
        <v>2328</v>
      </c>
      <c r="Y2033">
        <v>4365</v>
      </c>
    </row>
    <row r="2034" spans="1:25" x14ac:dyDescent="0.3">
      <c r="A2034" t="s">
        <v>30</v>
      </c>
      <c r="B2034" t="s">
        <v>2324</v>
      </c>
      <c r="C2034" t="s">
        <v>2325</v>
      </c>
      <c r="D2034" t="s">
        <v>69</v>
      </c>
      <c r="E2034" t="s">
        <v>50</v>
      </c>
      <c r="L2034" t="s">
        <v>2790</v>
      </c>
      <c r="Q2034" t="s">
        <v>2890</v>
      </c>
      <c r="R2034" t="s">
        <v>33</v>
      </c>
      <c r="S2034">
        <v>2022</v>
      </c>
      <c r="Y2034">
        <v>4366</v>
      </c>
    </row>
    <row r="2035" spans="1:25" x14ac:dyDescent="0.3">
      <c r="A2035" t="s">
        <v>30</v>
      </c>
      <c r="B2035" t="s">
        <v>2324</v>
      </c>
      <c r="C2035" t="s">
        <v>2325</v>
      </c>
      <c r="D2035" t="s">
        <v>990</v>
      </c>
      <c r="E2035" t="s">
        <v>50</v>
      </c>
      <c r="L2035" t="s">
        <v>2790</v>
      </c>
      <c r="Q2035" t="s">
        <v>2890</v>
      </c>
      <c r="R2035" t="s">
        <v>33</v>
      </c>
      <c r="S2035">
        <v>2022</v>
      </c>
      <c r="Y2035">
        <v>4367</v>
      </c>
    </row>
    <row r="2036" spans="1:25" x14ac:dyDescent="0.3">
      <c r="A2036" t="s">
        <v>30</v>
      </c>
      <c r="B2036" t="s">
        <v>2324</v>
      </c>
      <c r="C2036" t="s">
        <v>2325</v>
      </c>
      <c r="D2036" t="s">
        <v>2329</v>
      </c>
      <c r="E2036" t="s">
        <v>50</v>
      </c>
      <c r="L2036" t="s">
        <v>2790</v>
      </c>
      <c r="Q2036" t="s">
        <v>2890</v>
      </c>
      <c r="R2036" t="s">
        <v>33</v>
      </c>
      <c r="S2036">
        <v>2022</v>
      </c>
      <c r="Y2036">
        <v>4368</v>
      </c>
    </row>
    <row r="2037" spans="1:25" x14ac:dyDescent="0.3">
      <c r="A2037" t="s">
        <v>30</v>
      </c>
      <c r="B2037" t="s">
        <v>2324</v>
      </c>
      <c r="C2037" t="s">
        <v>2325</v>
      </c>
      <c r="D2037" t="s">
        <v>2330</v>
      </c>
      <c r="E2037" t="s">
        <v>50</v>
      </c>
      <c r="L2037" t="s">
        <v>2790</v>
      </c>
      <c r="Q2037" t="s">
        <v>2890</v>
      </c>
      <c r="R2037" t="s">
        <v>33</v>
      </c>
      <c r="S2037">
        <v>2022</v>
      </c>
      <c r="Y2037">
        <v>4369</v>
      </c>
    </row>
    <row r="2038" spans="1:25" x14ac:dyDescent="0.3">
      <c r="A2038" t="s">
        <v>30</v>
      </c>
      <c r="B2038" t="s">
        <v>2324</v>
      </c>
      <c r="C2038" t="s">
        <v>2325</v>
      </c>
      <c r="D2038" t="s">
        <v>2331</v>
      </c>
      <c r="E2038" t="s">
        <v>50</v>
      </c>
      <c r="L2038" t="s">
        <v>2790</v>
      </c>
      <c r="Q2038" t="s">
        <v>2890</v>
      </c>
      <c r="R2038" t="s">
        <v>33</v>
      </c>
      <c r="S2038">
        <v>2022</v>
      </c>
      <c r="Y2038">
        <v>4370</v>
      </c>
    </row>
    <row r="2039" spans="1:25" x14ac:dyDescent="0.3">
      <c r="A2039" s="2" t="s">
        <v>182</v>
      </c>
      <c r="B2039" s="2" t="s">
        <v>2337</v>
      </c>
      <c r="C2039" s="2"/>
      <c r="D2039" s="2"/>
      <c r="E2039" s="2" t="s">
        <v>31</v>
      </c>
      <c r="F2039" s="2" t="s">
        <v>2337</v>
      </c>
      <c r="G2039" s="2"/>
      <c r="H2039" s="2"/>
      <c r="I2039" s="2" t="s">
        <v>2338</v>
      </c>
      <c r="J2039" s="2"/>
      <c r="K2039" s="2"/>
      <c r="L2039" s="2" t="s">
        <v>2790</v>
      </c>
      <c r="M2039" s="2"/>
      <c r="N2039" s="2"/>
      <c r="O2039" s="2"/>
      <c r="P2039" s="2"/>
      <c r="Q2039" s="2" t="s">
        <v>2890</v>
      </c>
      <c r="R2039" s="2" t="s">
        <v>33</v>
      </c>
      <c r="S2039" s="2">
        <v>2022</v>
      </c>
      <c r="T2039" s="2"/>
      <c r="U2039" s="2" t="s">
        <v>2337</v>
      </c>
      <c r="V2039" s="2" t="s">
        <v>2593</v>
      </c>
      <c r="W2039" s="2"/>
      <c r="X2039" s="2"/>
      <c r="Y2039" s="2">
        <v>4371</v>
      </c>
    </row>
    <row r="2040" spans="1:25" x14ac:dyDescent="0.3">
      <c r="A2040" t="s">
        <v>182</v>
      </c>
      <c r="B2040" t="s">
        <v>2337</v>
      </c>
      <c r="C2040" t="s">
        <v>2339</v>
      </c>
      <c r="D2040"/>
      <c r="E2040" t="s">
        <v>34</v>
      </c>
      <c r="F2040" t="s">
        <v>2342</v>
      </c>
      <c r="G2040" t="s">
        <v>2341</v>
      </c>
      <c r="H2040" t="s">
        <v>2340</v>
      </c>
      <c r="I2040" t="s">
        <v>36</v>
      </c>
      <c r="L2040" t="s">
        <v>2790</v>
      </c>
      <c r="Q2040" t="s">
        <v>2890</v>
      </c>
      <c r="R2040" t="s">
        <v>33</v>
      </c>
      <c r="S2040">
        <v>2022</v>
      </c>
      <c r="U2040" t="s">
        <v>2343</v>
      </c>
      <c r="Y2040">
        <v>4372</v>
      </c>
    </row>
    <row r="2041" spans="1:25" x14ac:dyDescent="0.3">
      <c r="A2041" s="2" t="s">
        <v>30</v>
      </c>
      <c r="B2041" s="2" t="s">
        <v>2344</v>
      </c>
      <c r="C2041" s="2"/>
      <c r="D2041" s="2"/>
      <c r="E2041" s="2" t="s">
        <v>31</v>
      </c>
      <c r="F2041" s="2" t="s">
        <v>2344</v>
      </c>
      <c r="G2041" s="2"/>
      <c r="H2041" s="2"/>
      <c r="I2041" s="2" t="s">
        <v>1740</v>
      </c>
      <c r="J2041" s="2"/>
      <c r="K2041" s="2"/>
      <c r="L2041" s="2" t="s">
        <v>2790</v>
      </c>
      <c r="M2041" s="2"/>
      <c r="N2041" s="2"/>
      <c r="O2041" s="2"/>
      <c r="P2041" s="2"/>
      <c r="Q2041" s="2" t="s">
        <v>2890</v>
      </c>
      <c r="R2041" s="2" t="s">
        <v>33</v>
      </c>
      <c r="S2041" s="2">
        <v>2022</v>
      </c>
      <c r="T2041" s="2"/>
      <c r="U2041" s="2" t="s">
        <v>2344</v>
      </c>
      <c r="V2041" s="2"/>
      <c r="W2041" s="2"/>
      <c r="X2041" s="2"/>
      <c r="Y2041" s="2">
        <v>4373</v>
      </c>
    </row>
    <row r="2042" spans="1:25" x14ac:dyDescent="0.3">
      <c r="A2042" t="s">
        <v>30</v>
      </c>
      <c r="B2042" t="s">
        <v>2344</v>
      </c>
      <c r="C2042" t="s">
        <v>2345</v>
      </c>
      <c r="D2042"/>
      <c r="E2042" t="s">
        <v>34</v>
      </c>
      <c r="F2042" t="s">
        <v>2347</v>
      </c>
      <c r="G2042" t="s">
        <v>210</v>
      </c>
      <c r="H2042" t="s">
        <v>2346</v>
      </c>
      <c r="I2042" t="s">
        <v>36</v>
      </c>
      <c r="J2042" t="s">
        <v>37</v>
      </c>
      <c r="K2042" t="s">
        <v>503</v>
      </c>
      <c r="L2042" t="s">
        <v>2790</v>
      </c>
      <c r="Q2042" t="s">
        <v>2890</v>
      </c>
      <c r="R2042" t="s">
        <v>33</v>
      </c>
      <c r="S2042">
        <v>2022</v>
      </c>
      <c r="U2042" t="s">
        <v>2857</v>
      </c>
      <c r="W2042" t="s">
        <v>2594</v>
      </c>
      <c r="X2042" t="s">
        <v>2595</v>
      </c>
      <c r="Y2042">
        <v>4374</v>
      </c>
    </row>
    <row r="2043" spans="1:25" x14ac:dyDescent="0.3">
      <c r="A2043" s="2" t="s">
        <v>30</v>
      </c>
      <c r="B2043" s="2" t="s">
        <v>2348</v>
      </c>
      <c r="C2043" s="2"/>
      <c r="D2043" s="2"/>
      <c r="E2043" s="2" t="s">
        <v>31</v>
      </c>
      <c r="F2043" s="2" t="s">
        <v>2348</v>
      </c>
      <c r="G2043" s="2"/>
      <c r="H2043" s="2"/>
      <c r="I2043" s="2" t="s">
        <v>1740</v>
      </c>
      <c r="J2043" s="2"/>
      <c r="K2043" s="2"/>
      <c r="L2043" s="2" t="s">
        <v>2790</v>
      </c>
      <c r="M2043" s="2"/>
      <c r="N2043" s="2"/>
      <c r="O2043" s="2"/>
      <c r="P2043" s="2"/>
      <c r="Q2043" s="2" t="s">
        <v>2890</v>
      </c>
      <c r="R2043" s="2" t="s">
        <v>33</v>
      </c>
      <c r="S2043" s="2">
        <v>2022</v>
      </c>
      <c r="T2043" s="2"/>
      <c r="U2043" s="2" t="s">
        <v>2348</v>
      </c>
      <c r="V2043" s="2" t="s">
        <v>2586</v>
      </c>
      <c r="W2043" s="2"/>
      <c r="X2043" s="2"/>
      <c r="Y2043" s="2">
        <v>4375</v>
      </c>
    </row>
    <row r="2044" spans="1:25" x14ac:dyDescent="0.3">
      <c r="A2044" t="s">
        <v>30</v>
      </c>
      <c r="B2044" t="s">
        <v>2348</v>
      </c>
      <c r="C2044" t="s">
        <v>2349</v>
      </c>
      <c r="D2044"/>
      <c r="E2044" t="s">
        <v>34</v>
      </c>
      <c r="F2044" t="s">
        <v>2352</v>
      </c>
      <c r="G2044" t="s">
        <v>2351</v>
      </c>
      <c r="H2044" t="s">
        <v>2350</v>
      </c>
      <c r="I2044" t="s">
        <v>36</v>
      </c>
      <c r="J2044" t="s">
        <v>37</v>
      </c>
      <c r="K2044" t="s">
        <v>503</v>
      </c>
      <c r="L2044" t="s">
        <v>2790</v>
      </c>
      <c r="Q2044" t="s">
        <v>2890</v>
      </c>
      <c r="R2044" t="s">
        <v>33</v>
      </c>
      <c r="S2044">
        <v>2022</v>
      </c>
      <c r="U2044" t="s">
        <v>2858</v>
      </c>
      <c r="W2044" t="s">
        <v>2596</v>
      </c>
      <c r="X2044" t="s">
        <v>2597</v>
      </c>
      <c r="Y2044">
        <v>4376</v>
      </c>
    </row>
    <row r="2045" spans="1:25" x14ac:dyDescent="0.3">
      <c r="A2045" t="s">
        <v>30</v>
      </c>
      <c r="B2045" t="s">
        <v>2348</v>
      </c>
      <c r="C2045" t="s">
        <v>2353</v>
      </c>
      <c r="D2045"/>
      <c r="E2045" t="s">
        <v>34</v>
      </c>
      <c r="F2045" t="s">
        <v>2355</v>
      </c>
      <c r="G2045" t="s">
        <v>2353</v>
      </c>
      <c r="H2045" t="s">
        <v>2354</v>
      </c>
      <c r="I2045" t="s">
        <v>36</v>
      </c>
      <c r="J2045" t="s">
        <v>37</v>
      </c>
      <c r="K2045" t="s">
        <v>503</v>
      </c>
      <c r="L2045" t="s">
        <v>2790</v>
      </c>
      <c r="Q2045" t="s">
        <v>2890</v>
      </c>
      <c r="R2045" t="s">
        <v>33</v>
      </c>
      <c r="S2045">
        <v>2022</v>
      </c>
      <c r="U2045" t="s">
        <v>2859</v>
      </c>
      <c r="W2045" t="s">
        <v>2598</v>
      </c>
      <c r="X2045" t="s">
        <v>2599</v>
      </c>
      <c r="Y2045">
        <v>4377</v>
      </c>
    </row>
    <row r="2046" spans="1:25" x14ac:dyDescent="0.3">
      <c r="A2046" s="2" t="s">
        <v>182</v>
      </c>
      <c r="B2046" s="2" t="s">
        <v>2356</v>
      </c>
      <c r="C2046" s="2"/>
      <c r="D2046" s="2"/>
      <c r="E2046" s="2" t="s">
        <v>31</v>
      </c>
      <c r="F2046" s="2" t="s">
        <v>2356</v>
      </c>
      <c r="G2046" s="2"/>
      <c r="H2046" s="2"/>
      <c r="I2046" s="2" t="s">
        <v>1740</v>
      </c>
      <c r="J2046" s="2"/>
      <c r="K2046" s="2"/>
      <c r="L2046" s="2" t="s">
        <v>2790</v>
      </c>
      <c r="M2046" s="2"/>
      <c r="N2046" s="2"/>
      <c r="O2046" s="2"/>
      <c r="P2046" s="2"/>
      <c r="Q2046" s="2" t="s">
        <v>2890</v>
      </c>
      <c r="R2046" s="2" t="s">
        <v>33</v>
      </c>
      <c r="S2046" s="2">
        <v>2022</v>
      </c>
      <c r="T2046" s="2"/>
      <c r="U2046" s="2" t="s">
        <v>2356</v>
      </c>
      <c r="V2046" s="2" t="s">
        <v>2586</v>
      </c>
      <c r="W2046" s="2"/>
      <c r="X2046" s="2"/>
      <c r="Y2046" s="2">
        <v>4378</v>
      </c>
    </row>
    <row r="2047" spans="1:25" x14ac:dyDescent="0.3">
      <c r="A2047" t="s">
        <v>182</v>
      </c>
      <c r="B2047" t="s">
        <v>2356</v>
      </c>
      <c r="C2047" t="s">
        <v>2357</v>
      </c>
      <c r="D2047"/>
      <c r="E2047" t="s">
        <v>34</v>
      </c>
      <c r="F2047" t="s">
        <v>2359</v>
      </c>
      <c r="G2047" t="s">
        <v>2357</v>
      </c>
      <c r="H2047" t="s">
        <v>2358</v>
      </c>
      <c r="I2047" t="s">
        <v>36</v>
      </c>
      <c r="L2047" t="s">
        <v>2790</v>
      </c>
      <c r="Q2047" t="s">
        <v>2890</v>
      </c>
      <c r="R2047" t="s">
        <v>33</v>
      </c>
      <c r="S2047">
        <v>2022</v>
      </c>
      <c r="U2047" t="s">
        <v>2860</v>
      </c>
      <c r="Y2047">
        <v>4379</v>
      </c>
    </row>
    <row r="2048" spans="1:25" x14ac:dyDescent="0.3">
      <c r="A2048" s="2" t="s">
        <v>182</v>
      </c>
      <c r="B2048" s="2" t="s">
        <v>2360</v>
      </c>
      <c r="C2048" s="2"/>
      <c r="D2048" s="2"/>
      <c r="E2048" s="2" t="s">
        <v>31</v>
      </c>
      <c r="F2048" s="2" t="s">
        <v>2360</v>
      </c>
      <c r="G2048" s="2"/>
      <c r="H2048" s="2"/>
      <c r="I2048" s="2" t="s">
        <v>1740</v>
      </c>
      <c r="J2048" s="2"/>
      <c r="K2048" s="2"/>
      <c r="L2048" s="2" t="s">
        <v>2790</v>
      </c>
      <c r="M2048" s="2"/>
      <c r="N2048" s="2"/>
      <c r="O2048" s="2"/>
      <c r="P2048" s="2"/>
      <c r="Q2048" s="2" t="s">
        <v>2890</v>
      </c>
      <c r="R2048" s="2" t="s">
        <v>33</v>
      </c>
      <c r="S2048" s="2">
        <v>2022</v>
      </c>
      <c r="T2048" s="2"/>
      <c r="U2048" s="2" t="s">
        <v>2360</v>
      </c>
      <c r="V2048" s="2" t="s">
        <v>2600</v>
      </c>
      <c r="W2048" s="2"/>
      <c r="X2048" s="2"/>
      <c r="Y2048" s="2">
        <v>4380</v>
      </c>
    </row>
    <row r="2049" spans="1:25" x14ac:dyDescent="0.3">
      <c r="A2049" t="s">
        <v>182</v>
      </c>
      <c r="B2049" t="s">
        <v>2360</v>
      </c>
      <c r="C2049" t="s">
        <v>2362</v>
      </c>
      <c r="D2049"/>
      <c r="E2049" t="s">
        <v>34</v>
      </c>
      <c r="F2049" t="s">
        <v>2364</v>
      </c>
      <c r="G2049" t="s">
        <v>48</v>
      </c>
      <c r="H2049" t="s">
        <v>2363</v>
      </c>
      <c r="I2049" t="s">
        <v>36</v>
      </c>
      <c r="L2049" t="s">
        <v>2790</v>
      </c>
      <c r="Q2049" t="s">
        <v>2890</v>
      </c>
      <c r="R2049" t="s">
        <v>33</v>
      </c>
      <c r="S2049">
        <v>2022</v>
      </c>
      <c r="U2049" t="s">
        <v>2365</v>
      </c>
      <c r="Y2049">
        <v>4381</v>
      </c>
    </row>
    <row r="2050" spans="1:25" x14ac:dyDescent="0.3">
      <c r="A2050" t="s">
        <v>182</v>
      </c>
      <c r="B2050" t="s">
        <v>2360</v>
      </c>
      <c r="C2050" t="s">
        <v>2362</v>
      </c>
      <c r="D2050" t="s">
        <v>69</v>
      </c>
      <c r="E2050" t="s">
        <v>50</v>
      </c>
      <c r="L2050" t="s">
        <v>2790</v>
      </c>
      <c r="Q2050" t="s">
        <v>2890</v>
      </c>
      <c r="R2050" t="s">
        <v>33</v>
      </c>
      <c r="S2050">
        <v>2022</v>
      </c>
      <c r="Y2050">
        <v>4382</v>
      </c>
    </row>
    <row r="2051" spans="1:25" x14ac:dyDescent="0.3">
      <c r="A2051" t="s">
        <v>182</v>
      </c>
      <c r="B2051" t="s">
        <v>2360</v>
      </c>
      <c r="C2051" t="s">
        <v>2362</v>
      </c>
      <c r="D2051" t="s">
        <v>990</v>
      </c>
      <c r="E2051" t="s">
        <v>50</v>
      </c>
      <c r="L2051" t="s">
        <v>2790</v>
      </c>
      <c r="Q2051" t="s">
        <v>2890</v>
      </c>
      <c r="R2051" t="s">
        <v>33</v>
      </c>
      <c r="S2051">
        <v>2022</v>
      </c>
      <c r="Y2051">
        <v>4383</v>
      </c>
    </row>
    <row r="2052" spans="1:25" x14ac:dyDescent="0.3">
      <c r="A2052" t="s">
        <v>182</v>
      </c>
      <c r="B2052" t="s">
        <v>2360</v>
      </c>
      <c r="C2052" t="s">
        <v>2362</v>
      </c>
      <c r="D2052" t="s">
        <v>2059</v>
      </c>
      <c r="E2052" t="s">
        <v>50</v>
      </c>
      <c r="L2052" t="s">
        <v>2790</v>
      </c>
      <c r="Q2052" t="s">
        <v>2890</v>
      </c>
      <c r="R2052" t="s">
        <v>33</v>
      </c>
      <c r="S2052">
        <v>2022</v>
      </c>
      <c r="Y2052">
        <v>4384</v>
      </c>
    </row>
    <row r="2053" spans="1:25" x14ac:dyDescent="0.3">
      <c r="A2053" t="s">
        <v>182</v>
      </c>
      <c r="B2053" t="s">
        <v>2360</v>
      </c>
      <c r="C2053" t="s">
        <v>2362</v>
      </c>
      <c r="D2053" t="s">
        <v>2366</v>
      </c>
      <c r="E2053" t="s">
        <v>50</v>
      </c>
      <c r="L2053" t="s">
        <v>2790</v>
      </c>
      <c r="Q2053" t="s">
        <v>2890</v>
      </c>
      <c r="R2053" t="s">
        <v>33</v>
      </c>
      <c r="S2053">
        <v>2022</v>
      </c>
      <c r="Y2053">
        <v>4385</v>
      </c>
    </row>
    <row r="2054" spans="1:25" x14ac:dyDescent="0.3">
      <c r="A2054" t="s">
        <v>182</v>
      </c>
      <c r="B2054" t="s">
        <v>2360</v>
      </c>
      <c r="C2054" t="s">
        <v>2362</v>
      </c>
      <c r="D2054" t="s">
        <v>2367</v>
      </c>
      <c r="E2054" t="s">
        <v>50</v>
      </c>
      <c r="L2054" t="s">
        <v>2790</v>
      </c>
      <c r="Q2054" t="s">
        <v>2890</v>
      </c>
      <c r="R2054" t="s">
        <v>33</v>
      </c>
      <c r="S2054">
        <v>2022</v>
      </c>
      <c r="Y2054">
        <v>4386</v>
      </c>
    </row>
    <row r="2055" spans="1:25" x14ac:dyDescent="0.3">
      <c r="A2055" t="s">
        <v>182</v>
      </c>
      <c r="B2055" t="s">
        <v>2360</v>
      </c>
      <c r="C2055" t="s">
        <v>2362</v>
      </c>
      <c r="D2055" t="s">
        <v>2063</v>
      </c>
      <c r="E2055" t="s">
        <v>50</v>
      </c>
      <c r="L2055" t="s">
        <v>2790</v>
      </c>
      <c r="Q2055" t="s">
        <v>2890</v>
      </c>
      <c r="R2055" t="s">
        <v>33</v>
      </c>
      <c r="S2055">
        <v>2022</v>
      </c>
      <c r="Y2055">
        <v>4387</v>
      </c>
    </row>
    <row r="2056" spans="1:25" x14ac:dyDescent="0.3">
      <c r="A2056" t="s">
        <v>182</v>
      </c>
      <c r="B2056" t="s">
        <v>2360</v>
      </c>
      <c r="C2056" t="s">
        <v>2362</v>
      </c>
      <c r="D2056" t="s">
        <v>2065</v>
      </c>
      <c r="E2056" t="s">
        <v>50</v>
      </c>
      <c r="L2056" t="s">
        <v>2790</v>
      </c>
      <c r="Q2056" t="s">
        <v>2890</v>
      </c>
      <c r="R2056" t="s">
        <v>33</v>
      </c>
      <c r="S2056">
        <v>2022</v>
      </c>
      <c r="Y2056">
        <v>4388</v>
      </c>
    </row>
    <row r="2057" spans="1:25" x14ac:dyDescent="0.3">
      <c r="A2057" t="s">
        <v>182</v>
      </c>
      <c r="B2057" t="s">
        <v>2360</v>
      </c>
      <c r="C2057" t="s">
        <v>2368</v>
      </c>
      <c r="D2057"/>
      <c r="E2057" t="s">
        <v>34</v>
      </c>
      <c r="F2057" t="s">
        <v>2370</v>
      </c>
      <c r="G2057" t="s">
        <v>35</v>
      </c>
      <c r="H2057" t="s">
        <v>2369</v>
      </c>
      <c r="I2057" t="s">
        <v>36</v>
      </c>
      <c r="L2057" t="s">
        <v>2790</v>
      </c>
      <c r="Q2057" t="s">
        <v>2890</v>
      </c>
      <c r="R2057" t="s">
        <v>33</v>
      </c>
      <c r="S2057">
        <v>2022</v>
      </c>
      <c r="U2057" t="s">
        <v>2861</v>
      </c>
      <c r="Y2057">
        <v>4389</v>
      </c>
    </row>
    <row r="2058" spans="1:25" x14ac:dyDescent="0.3">
      <c r="A2058" t="s">
        <v>182</v>
      </c>
      <c r="B2058" t="s">
        <v>2360</v>
      </c>
      <c r="C2058" t="s">
        <v>2371</v>
      </c>
      <c r="D2058"/>
      <c r="E2058" t="s">
        <v>34</v>
      </c>
      <c r="F2058" t="s">
        <v>2373</v>
      </c>
      <c r="G2058" t="s">
        <v>35</v>
      </c>
      <c r="H2058" t="s">
        <v>2372</v>
      </c>
      <c r="I2058" t="s">
        <v>36</v>
      </c>
      <c r="L2058" t="s">
        <v>2790</v>
      </c>
      <c r="Q2058" t="s">
        <v>2890</v>
      </c>
      <c r="R2058" t="s">
        <v>33</v>
      </c>
      <c r="S2058">
        <v>2022</v>
      </c>
      <c r="U2058" t="s">
        <v>2862</v>
      </c>
      <c r="Y2058">
        <v>4390</v>
      </c>
    </row>
    <row r="2059" spans="1:25" x14ac:dyDescent="0.3">
      <c r="A2059" s="2" t="s">
        <v>182</v>
      </c>
      <c r="B2059" s="2" t="s">
        <v>2374</v>
      </c>
      <c r="C2059" s="2"/>
      <c r="D2059" s="2"/>
      <c r="E2059" s="2" t="s">
        <v>31</v>
      </c>
      <c r="F2059" s="2" t="s">
        <v>2374</v>
      </c>
      <c r="G2059" s="2"/>
      <c r="H2059" s="2"/>
      <c r="I2059" s="2" t="s">
        <v>2375</v>
      </c>
      <c r="J2059" s="2"/>
      <c r="K2059" s="2"/>
      <c r="L2059" s="2" t="s">
        <v>2790</v>
      </c>
      <c r="M2059" s="2"/>
      <c r="N2059" s="2"/>
      <c r="O2059" s="2"/>
      <c r="P2059" s="2"/>
      <c r="Q2059" s="2" t="s">
        <v>2890</v>
      </c>
      <c r="R2059" s="2" t="s">
        <v>33</v>
      </c>
      <c r="S2059" s="2">
        <v>2022</v>
      </c>
      <c r="T2059" s="2"/>
      <c r="U2059" s="2" t="s">
        <v>2374</v>
      </c>
      <c r="V2059" s="2" t="s">
        <v>2593</v>
      </c>
      <c r="W2059" s="2"/>
      <c r="X2059" s="2"/>
      <c r="Y2059" s="2">
        <v>4391</v>
      </c>
    </row>
    <row r="2060" spans="1:25" x14ac:dyDescent="0.3">
      <c r="A2060" t="s">
        <v>182</v>
      </c>
      <c r="B2060" t="s">
        <v>2374</v>
      </c>
      <c r="C2060" t="s">
        <v>2376</v>
      </c>
      <c r="D2060"/>
      <c r="E2060" t="s">
        <v>34</v>
      </c>
      <c r="F2060" t="s">
        <v>2378</v>
      </c>
      <c r="G2060" t="s">
        <v>48</v>
      </c>
      <c r="H2060" t="s">
        <v>2377</v>
      </c>
      <c r="I2060" t="s">
        <v>36</v>
      </c>
      <c r="L2060" t="s">
        <v>2790</v>
      </c>
      <c r="Q2060" t="s">
        <v>2890</v>
      </c>
      <c r="R2060" t="s">
        <v>33</v>
      </c>
      <c r="S2060">
        <v>2022</v>
      </c>
      <c r="U2060" t="s">
        <v>2379</v>
      </c>
      <c r="Y2060">
        <v>4392</v>
      </c>
    </row>
    <row r="2061" spans="1:25" x14ac:dyDescent="0.3">
      <c r="A2061" t="s">
        <v>182</v>
      </c>
      <c r="B2061" t="s">
        <v>2374</v>
      </c>
      <c r="C2061" t="s">
        <v>2376</v>
      </c>
      <c r="D2061" t="s">
        <v>69</v>
      </c>
      <c r="E2061" t="s">
        <v>50</v>
      </c>
      <c r="L2061" t="s">
        <v>2790</v>
      </c>
      <c r="Q2061" t="s">
        <v>2890</v>
      </c>
      <c r="R2061" t="s">
        <v>33</v>
      </c>
      <c r="S2061">
        <v>2022</v>
      </c>
      <c r="Y2061">
        <v>4393</v>
      </c>
    </row>
    <row r="2062" spans="1:25" x14ac:dyDescent="0.3">
      <c r="A2062" t="s">
        <v>182</v>
      </c>
      <c r="B2062" t="s">
        <v>2374</v>
      </c>
      <c r="C2062" t="s">
        <v>2376</v>
      </c>
      <c r="D2062" t="s">
        <v>990</v>
      </c>
      <c r="E2062" t="s">
        <v>50</v>
      </c>
      <c r="L2062" t="s">
        <v>2790</v>
      </c>
      <c r="Q2062" t="s">
        <v>2890</v>
      </c>
      <c r="R2062" t="s">
        <v>33</v>
      </c>
      <c r="S2062">
        <v>2022</v>
      </c>
      <c r="Y2062">
        <v>4394</v>
      </c>
    </row>
    <row r="2063" spans="1:25" x14ac:dyDescent="0.3">
      <c r="A2063" t="s">
        <v>182</v>
      </c>
      <c r="B2063" t="s">
        <v>2374</v>
      </c>
      <c r="C2063" t="s">
        <v>2376</v>
      </c>
      <c r="D2063" t="s">
        <v>2380</v>
      </c>
      <c r="E2063" t="s">
        <v>50</v>
      </c>
      <c r="L2063" t="s">
        <v>2790</v>
      </c>
      <c r="Q2063" t="s">
        <v>2890</v>
      </c>
      <c r="R2063" t="s">
        <v>33</v>
      </c>
      <c r="S2063">
        <v>2022</v>
      </c>
      <c r="Y2063">
        <v>4395</v>
      </c>
    </row>
    <row r="2064" spans="1:25" x14ac:dyDescent="0.3">
      <c r="A2064" t="s">
        <v>182</v>
      </c>
      <c r="B2064" t="s">
        <v>2374</v>
      </c>
      <c r="C2064" t="s">
        <v>2376</v>
      </c>
      <c r="D2064" t="s">
        <v>2381</v>
      </c>
      <c r="E2064" t="s">
        <v>50</v>
      </c>
      <c r="L2064" t="s">
        <v>2790</v>
      </c>
      <c r="Q2064" t="s">
        <v>2890</v>
      </c>
      <c r="R2064" t="s">
        <v>33</v>
      </c>
      <c r="S2064">
        <v>2022</v>
      </c>
      <c r="Y2064">
        <v>4396</v>
      </c>
    </row>
    <row r="2065" spans="1:25" x14ac:dyDescent="0.3">
      <c r="A2065" t="s">
        <v>182</v>
      </c>
      <c r="B2065" t="s">
        <v>2374</v>
      </c>
      <c r="C2065" t="s">
        <v>2376</v>
      </c>
      <c r="D2065" t="s">
        <v>2382</v>
      </c>
      <c r="E2065" t="s">
        <v>50</v>
      </c>
      <c r="L2065" t="s">
        <v>2790</v>
      </c>
      <c r="Q2065" t="s">
        <v>2890</v>
      </c>
      <c r="R2065" t="s">
        <v>33</v>
      </c>
      <c r="S2065">
        <v>2022</v>
      </c>
      <c r="Y2065">
        <v>4397</v>
      </c>
    </row>
    <row r="2066" spans="1:25" s="2" customFormat="1" x14ac:dyDescent="0.3">
      <c r="A2066" t="s">
        <v>182</v>
      </c>
      <c r="B2066" t="s">
        <v>2374</v>
      </c>
      <c r="C2066" t="s">
        <v>2376</v>
      </c>
      <c r="D2066" t="s">
        <v>2383</v>
      </c>
      <c r="E2066" t="s">
        <v>50</v>
      </c>
      <c r="F2066"/>
      <c r="G2066"/>
      <c r="H2066"/>
      <c r="I2066"/>
      <c r="J2066"/>
      <c r="K2066"/>
      <c r="L2066" t="s">
        <v>2790</v>
      </c>
      <c r="M2066"/>
      <c r="N2066"/>
      <c r="O2066"/>
      <c r="P2066"/>
      <c r="Q2066" t="s">
        <v>2890</v>
      </c>
      <c r="R2066" t="s">
        <v>33</v>
      </c>
      <c r="S2066">
        <v>2022</v>
      </c>
      <c r="T2066"/>
      <c r="U2066"/>
      <c r="V2066"/>
      <c r="W2066"/>
      <c r="X2066"/>
      <c r="Y2066">
        <v>4398</v>
      </c>
    </row>
    <row r="2067" spans="1:25" x14ac:dyDescent="0.3">
      <c r="A2067" t="s">
        <v>182</v>
      </c>
      <c r="B2067" t="s">
        <v>2374</v>
      </c>
      <c r="C2067" t="s">
        <v>2376</v>
      </c>
      <c r="D2067" t="s">
        <v>2384</v>
      </c>
      <c r="E2067" t="s">
        <v>50</v>
      </c>
      <c r="L2067" t="s">
        <v>2790</v>
      </c>
      <c r="Q2067" t="s">
        <v>2890</v>
      </c>
      <c r="R2067" t="s">
        <v>33</v>
      </c>
      <c r="S2067">
        <v>2022</v>
      </c>
      <c r="Y2067">
        <v>4399</v>
      </c>
    </row>
    <row r="2068" spans="1:25" x14ac:dyDescent="0.3">
      <c r="A2068" t="s">
        <v>182</v>
      </c>
      <c r="B2068" t="s">
        <v>2374</v>
      </c>
      <c r="C2068" t="s">
        <v>2376</v>
      </c>
      <c r="D2068" t="s">
        <v>2385</v>
      </c>
      <c r="E2068" t="s">
        <v>50</v>
      </c>
      <c r="L2068" t="s">
        <v>2790</v>
      </c>
      <c r="Q2068" t="s">
        <v>2890</v>
      </c>
      <c r="R2068" t="s">
        <v>33</v>
      </c>
      <c r="S2068">
        <v>2022</v>
      </c>
      <c r="Y2068">
        <v>4400</v>
      </c>
    </row>
    <row r="2069" spans="1:25" x14ac:dyDescent="0.3">
      <c r="A2069" t="s">
        <v>182</v>
      </c>
      <c r="B2069" t="s">
        <v>2374</v>
      </c>
      <c r="C2069" t="s">
        <v>2376</v>
      </c>
      <c r="D2069" t="s">
        <v>2386</v>
      </c>
      <c r="E2069" t="s">
        <v>50</v>
      </c>
      <c r="L2069" t="s">
        <v>2790</v>
      </c>
      <c r="Q2069" t="s">
        <v>2890</v>
      </c>
      <c r="R2069" t="s">
        <v>33</v>
      </c>
      <c r="S2069">
        <v>2022</v>
      </c>
      <c r="Y2069">
        <v>4401</v>
      </c>
    </row>
    <row r="2070" spans="1:25" x14ac:dyDescent="0.3">
      <c r="A2070" t="s">
        <v>182</v>
      </c>
      <c r="B2070" t="s">
        <v>2374</v>
      </c>
      <c r="C2070" t="s">
        <v>2376</v>
      </c>
      <c r="D2070" t="s">
        <v>2387</v>
      </c>
      <c r="E2070" t="s">
        <v>50</v>
      </c>
      <c r="L2070" t="s">
        <v>2790</v>
      </c>
      <c r="Q2070" t="s">
        <v>2890</v>
      </c>
      <c r="R2070" t="s">
        <v>33</v>
      </c>
      <c r="S2070">
        <v>2022</v>
      </c>
      <c r="Y2070">
        <v>4402</v>
      </c>
    </row>
    <row r="2071" spans="1:25" x14ac:dyDescent="0.3">
      <c r="A2071" t="s">
        <v>182</v>
      </c>
      <c r="B2071" t="s">
        <v>2374</v>
      </c>
      <c r="C2071" t="s">
        <v>2376</v>
      </c>
      <c r="D2071" t="s">
        <v>2388</v>
      </c>
      <c r="E2071" t="s">
        <v>50</v>
      </c>
      <c r="L2071" t="s">
        <v>2790</v>
      </c>
      <c r="Q2071" t="s">
        <v>2890</v>
      </c>
      <c r="R2071" t="s">
        <v>33</v>
      </c>
      <c r="S2071">
        <v>2022</v>
      </c>
      <c r="Y2071">
        <v>4403</v>
      </c>
    </row>
    <row r="2072" spans="1:25" x14ac:dyDescent="0.3">
      <c r="A2072" t="s">
        <v>182</v>
      </c>
      <c r="B2072" t="s">
        <v>2374</v>
      </c>
      <c r="C2072" t="s">
        <v>2376</v>
      </c>
      <c r="D2072" t="s">
        <v>2389</v>
      </c>
      <c r="E2072" t="s">
        <v>50</v>
      </c>
      <c r="L2072" t="s">
        <v>2790</v>
      </c>
      <c r="Q2072" t="s">
        <v>2890</v>
      </c>
      <c r="R2072" t="s">
        <v>33</v>
      </c>
      <c r="S2072">
        <v>2022</v>
      </c>
      <c r="Y2072">
        <v>4404</v>
      </c>
    </row>
    <row r="2073" spans="1:25" x14ac:dyDescent="0.3">
      <c r="A2073" t="s">
        <v>182</v>
      </c>
      <c r="B2073" t="s">
        <v>2374</v>
      </c>
      <c r="C2073" t="s">
        <v>2376</v>
      </c>
      <c r="D2073" t="s">
        <v>2390</v>
      </c>
      <c r="E2073" t="s">
        <v>50</v>
      </c>
      <c r="L2073" t="s">
        <v>2790</v>
      </c>
      <c r="Q2073" t="s">
        <v>2890</v>
      </c>
      <c r="R2073" t="s">
        <v>33</v>
      </c>
      <c r="S2073">
        <v>2022</v>
      </c>
      <c r="Y2073">
        <v>4405</v>
      </c>
    </row>
    <row r="2074" spans="1:25" x14ac:dyDescent="0.3">
      <c r="A2074" t="s">
        <v>182</v>
      </c>
      <c r="B2074" t="s">
        <v>2374</v>
      </c>
      <c r="C2074" t="s">
        <v>2376</v>
      </c>
      <c r="D2074" t="s">
        <v>2391</v>
      </c>
      <c r="E2074" t="s">
        <v>50</v>
      </c>
      <c r="L2074" t="s">
        <v>2790</v>
      </c>
      <c r="Q2074" t="s">
        <v>2890</v>
      </c>
      <c r="R2074" t="s">
        <v>33</v>
      </c>
      <c r="S2074">
        <v>2022</v>
      </c>
      <c r="Y2074">
        <v>4406</v>
      </c>
    </row>
    <row r="2075" spans="1:25" x14ac:dyDescent="0.3">
      <c r="A2075" t="s">
        <v>182</v>
      </c>
      <c r="B2075" t="s">
        <v>2374</v>
      </c>
      <c r="C2075" t="s">
        <v>2376</v>
      </c>
      <c r="D2075" t="s">
        <v>2392</v>
      </c>
      <c r="E2075" t="s">
        <v>50</v>
      </c>
      <c r="L2075" t="s">
        <v>2790</v>
      </c>
      <c r="Q2075" t="s">
        <v>2890</v>
      </c>
      <c r="R2075" t="s">
        <v>33</v>
      </c>
      <c r="S2075">
        <v>2022</v>
      </c>
      <c r="Y2075">
        <v>4407</v>
      </c>
    </row>
    <row r="2076" spans="1:25" x14ac:dyDescent="0.3">
      <c r="A2076" t="s">
        <v>182</v>
      </c>
      <c r="B2076" t="s">
        <v>2374</v>
      </c>
      <c r="C2076" t="s">
        <v>2376</v>
      </c>
      <c r="D2076" t="s">
        <v>2393</v>
      </c>
      <c r="E2076" t="s">
        <v>50</v>
      </c>
      <c r="L2076" t="s">
        <v>2790</v>
      </c>
      <c r="Q2076" t="s">
        <v>2890</v>
      </c>
      <c r="R2076" t="s">
        <v>33</v>
      </c>
      <c r="S2076">
        <v>2022</v>
      </c>
      <c r="Y2076">
        <v>4408</v>
      </c>
    </row>
    <row r="2077" spans="1:25" x14ac:dyDescent="0.3">
      <c r="A2077" t="s">
        <v>182</v>
      </c>
      <c r="B2077" t="s">
        <v>2374</v>
      </c>
      <c r="C2077" t="s">
        <v>2376</v>
      </c>
      <c r="D2077" t="s">
        <v>2394</v>
      </c>
      <c r="E2077" t="s">
        <v>50</v>
      </c>
      <c r="L2077" t="s">
        <v>2790</v>
      </c>
      <c r="Q2077" t="s">
        <v>2890</v>
      </c>
      <c r="R2077" t="s">
        <v>33</v>
      </c>
      <c r="S2077">
        <v>2022</v>
      </c>
      <c r="Y2077">
        <v>4409</v>
      </c>
    </row>
    <row r="2078" spans="1:25" x14ac:dyDescent="0.3">
      <c r="A2078" t="s">
        <v>182</v>
      </c>
      <c r="B2078" t="s">
        <v>2374</v>
      </c>
      <c r="C2078" t="s">
        <v>2376</v>
      </c>
      <c r="D2078" t="s">
        <v>2395</v>
      </c>
      <c r="E2078" t="s">
        <v>50</v>
      </c>
      <c r="L2078" t="s">
        <v>2790</v>
      </c>
      <c r="Q2078" t="s">
        <v>2890</v>
      </c>
      <c r="R2078" t="s">
        <v>33</v>
      </c>
      <c r="S2078">
        <v>2022</v>
      </c>
      <c r="Y2078">
        <v>4410</v>
      </c>
    </row>
    <row r="2079" spans="1:25" x14ac:dyDescent="0.3">
      <c r="A2079" t="s">
        <v>182</v>
      </c>
      <c r="B2079" t="s">
        <v>2374</v>
      </c>
      <c r="C2079" t="s">
        <v>2376</v>
      </c>
      <c r="D2079" t="s">
        <v>2397</v>
      </c>
      <c r="E2079" t="s">
        <v>50</v>
      </c>
      <c r="L2079" t="s">
        <v>2790</v>
      </c>
      <c r="Q2079" t="s">
        <v>2890</v>
      </c>
      <c r="R2079" t="s">
        <v>33</v>
      </c>
      <c r="S2079">
        <v>2022</v>
      </c>
      <c r="Y2079">
        <v>4411</v>
      </c>
    </row>
    <row r="2080" spans="1:25" x14ac:dyDescent="0.3">
      <c r="A2080" t="s">
        <v>182</v>
      </c>
      <c r="B2080" t="s">
        <v>2374</v>
      </c>
      <c r="C2080" t="s">
        <v>2376</v>
      </c>
      <c r="D2080" t="s">
        <v>2396</v>
      </c>
      <c r="E2080" t="s">
        <v>50</v>
      </c>
      <c r="L2080" t="s">
        <v>2790</v>
      </c>
      <c r="Q2080" t="s">
        <v>2890</v>
      </c>
      <c r="R2080" t="s">
        <v>33</v>
      </c>
      <c r="S2080">
        <v>2022</v>
      </c>
      <c r="Y2080">
        <v>4412</v>
      </c>
    </row>
    <row r="2081" spans="1:25" x14ac:dyDescent="0.3">
      <c r="A2081" t="s">
        <v>182</v>
      </c>
      <c r="B2081" t="s">
        <v>2374</v>
      </c>
      <c r="C2081" t="s">
        <v>2398</v>
      </c>
      <c r="D2081"/>
      <c r="E2081" t="s">
        <v>34</v>
      </c>
      <c r="F2081" t="s">
        <v>2401</v>
      </c>
      <c r="G2081" t="s">
        <v>2400</v>
      </c>
      <c r="H2081" t="s">
        <v>2399</v>
      </c>
      <c r="I2081" t="s">
        <v>36</v>
      </c>
      <c r="L2081" t="s">
        <v>2790</v>
      </c>
      <c r="Q2081" t="s">
        <v>2890</v>
      </c>
      <c r="R2081" t="s">
        <v>33</v>
      </c>
      <c r="S2081">
        <v>2022</v>
      </c>
      <c r="U2081" t="s">
        <v>2402</v>
      </c>
      <c r="Y2081">
        <v>4413</v>
      </c>
    </row>
    <row r="2082" spans="1:25" x14ac:dyDescent="0.3">
      <c r="A2082" s="2" t="s">
        <v>182</v>
      </c>
      <c r="B2082" s="2" t="s">
        <v>2403</v>
      </c>
      <c r="C2082" s="2"/>
      <c r="D2082" s="2"/>
      <c r="E2082" s="2" t="s">
        <v>31</v>
      </c>
      <c r="F2082" s="2" t="s">
        <v>2403</v>
      </c>
      <c r="G2082" s="2"/>
      <c r="H2082" s="2"/>
      <c r="I2082" s="2" t="s">
        <v>2375</v>
      </c>
      <c r="J2082" s="2"/>
      <c r="K2082" s="2"/>
      <c r="L2082" s="2" t="s">
        <v>2790</v>
      </c>
      <c r="M2082" s="2"/>
      <c r="N2082" s="2"/>
      <c r="O2082" s="2"/>
      <c r="P2082" s="2"/>
      <c r="Q2082" s="2" t="s">
        <v>2890</v>
      </c>
      <c r="R2082" s="2" t="s">
        <v>33</v>
      </c>
      <c r="S2082" s="2">
        <v>2022</v>
      </c>
      <c r="T2082" s="2"/>
      <c r="U2082" s="2" t="s">
        <v>2403</v>
      </c>
      <c r="V2082" s="2" t="s">
        <v>2593</v>
      </c>
      <c r="W2082" s="2"/>
      <c r="X2082" s="2"/>
      <c r="Y2082" s="2">
        <v>4414</v>
      </c>
    </row>
    <row r="2083" spans="1:25" x14ac:dyDescent="0.3">
      <c r="A2083" t="s">
        <v>182</v>
      </c>
      <c r="B2083" t="s">
        <v>2403</v>
      </c>
      <c r="C2083" t="s">
        <v>2404</v>
      </c>
      <c r="D2083"/>
      <c r="E2083" t="s">
        <v>34</v>
      </c>
      <c r="F2083" t="s">
        <v>2406</v>
      </c>
      <c r="G2083" t="s">
        <v>1476</v>
      </c>
      <c r="H2083" t="s">
        <v>2405</v>
      </c>
      <c r="I2083" t="s">
        <v>36</v>
      </c>
      <c r="L2083" t="s">
        <v>2790</v>
      </c>
      <c r="Q2083" t="s">
        <v>2890</v>
      </c>
      <c r="R2083" t="s">
        <v>33</v>
      </c>
      <c r="S2083">
        <v>2022</v>
      </c>
      <c r="U2083" t="s">
        <v>2863</v>
      </c>
      <c r="Y2083">
        <v>4415</v>
      </c>
    </row>
    <row r="2084" spans="1:25" x14ac:dyDescent="0.3">
      <c r="A2084" t="s">
        <v>182</v>
      </c>
      <c r="B2084" t="s">
        <v>2403</v>
      </c>
      <c r="C2084" t="s">
        <v>2407</v>
      </c>
      <c r="D2084"/>
      <c r="E2084" t="s">
        <v>34</v>
      </c>
      <c r="F2084" t="s">
        <v>2409</v>
      </c>
      <c r="G2084" t="s">
        <v>1476</v>
      </c>
      <c r="H2084" t="s">
        <v>2408</v>
      </c>
      <c r="I2084" t="s">
        <v>36</v>
      </c>
      <c r="L2084" t="s">
        <v>2790</v>
      </c>
      <c r="Q2084" t="s">
        <v>2890</v>
      </c>
      <c r="R2084" t="s">
        <v>33</v>
      </c>
      <c r="S2084">
        <v>2022</v>
      </c>
      <c r="U2084" t="s">
        <v>2864</v>
      </c>
      <c r="Y2084">
        <v>4416</v>
      </c>
    </row>
    <row r="2085" spans="1:25" x14ac:dyDescent="0.3">
      <c r="A2085" t="s">
        <v>182</v>
      </c>
      <c r="B2085" t="s">
        <v>2403</v>
      </c>
      <c r="C2085" t="s">
        <v>2410</v>
      </c>
      <c r="D2085"/>
      <c r="E2085" t="s">
        <v>34</v>
      </c>
      <c r="F2085" t="s">
        <v>2413</v>
      </c>
      <c r="G2085" t="s">
        <v>2412</v>
      </c>
      <c r="H2085" t="s">
        <v>2411</v>
      </c>
      <c r="I2085" t="s">
        <v>36</v>
      </c>
      <c r="L2085" t="s">
        <v>2790</v>
      </c>
      <c r="Q2085" t="s">
        <v>2890</v>
      </c>
      <c r="R2085" t="s">
        <v>33</v>
      </c>
      <c r="S2085">
        <v>2022</v>
      </c>
      <c r="U2085" t="s">
        <v>2865</v>
      </c>
      <c r="Y2085">
        <v>4417</v>
      </c>
    </row>
    <row r="2086" spans="1:25" x14ac:dyDescent="0.3">
      <c r="A2086" t="s">
        <v>182</v>
      </c>
      <c r="B2086" t="s">
        <v>2403</v>
      </c>
      <c r="C2086" t="s">
        <v>2414</v>
      </c>
      <c r="D2086"/>
      <c r="E2086" t="s">
        <v>34</v>
      </c>
      <c r="F2086" t="s">
        <v>2416</v>
      </c>
      <c r="G2086" t="s">
        <v>1476</v>
      </c>
      <c r="H2086" t="s">
        <v>2415</v>
      </c>
      <c r="I2086" t="s">
        <v>36</v>
      </c>
      <c r="L2086" t="s">
        <v>2790</v>
      </c>
      <c r="Q2086" t="s">
        <v>2890</v>
      </c>
      <c r="R2086" t="s">
        <v>33</v>
      </c>
      <c r="S2086">
        <v>2022</v>
      </c>
      <c r="U2086" t="s">
        <v>2866</v>
      </c>
      <c r="Y2086">
        <v>4418</v>
      </c>
    </row>
    <row r="2087" spans="1:25" x14ac:dyDescent="0.3">
      <c r="A2087" t="s">
        <v>182</v>
      </c>
      <c r="B2087" t="s">
        <v>2403</v>
      </c>
      <c r="C2087" t="s">
        <v>2417</v>
      </c>
      <c r="D2087"/>
      <c r="E2087" t="s">
        <v>34</v>
      </c>
      <c r="F2087" t="s">
        <v>2419</v>
      </c>
      <c r="G2087" t="s">
        <v>1476</v>
      </c>
      <c r="H2087" t="s">
        <v>2418</v>
      </c>
      <c r="I2087" t="s">
        <v>36</v>
      </c>
      <c r="L2087" t="s">
        <v>2790</v>
      </c>
      <c r="Q2087" t="s">
        <v>2890</v>
      </c>
      <c r="R2087" t="s">
        <v>33</v>
      </c>
      <c r="S2087">
        <v>2022</v>
      </c>
      <c r="U2087" t="s">
        <v>2867</v>
      </c>
      <c r="Y2087">
        <v>4419</v>
      </c>
    </row>
    <row r="2088" spans="1:25" x14ac:dyDescent="0.3">
      <c r="A2088" t="s">
        <v>182</v>
      </c>
      <c r="B2088" t="s">
        <v>2403</v>
      </c>
      <c r="C2088" t="s">
        <v>2420</v>
      </c>
      <c r="D2088"/>
      <c r="E2088" t="s">
        <v>34</v>
      </c>
      <c r="F2088" t="s">
        <v>2423</v>
      </c>
      <c r="G2088" t="s">
        <v>2422</v>
      </c>
      <c r="H2088" t="s">
        <v>2421</v>
      </c>
      <c r="I2088" t="s">
        <v>36</v>
      </c>
      <c r="L2088" t="s">
        <v>2790</v>
      </c>
      <c r="Q2088" t="s">
        <v>2890</v>
      </c>
      <c r="R2088" t="s">
        <v>33</v>
      </c>
      <c r="S2088">
        <v>2022</v>
      </c>
      <c r="U2088" t="s">
        <v>2868</v>
      </c>
      <c r="Y2088">
        <v>4420</v>
      </c>
    </row>
    <row r="2089" spans="1:25" x14ac:dyDescent="0.3">
      <c r="A2089" t="s">
        <v>182</v>
      </c>
      <c r="B2089" t="s">
        <v>2403</v>
      </c>
      <c r="C2089" t="s">
        <v>2424</v>
      </c>
      <c r="D2089"/>
      <c r="E2089" t="s">
        <v>34</v>
      </c>
      <c r="F2089" t="s">
        <v>2425</v>
      </c>
      <c r="G2089" t="s">
        <v>2422</v>
      </c>
      <c r="H2089" t="s">
        <v>2421</v>
      </c>
      <c r="I2089" t="s">
        <v>36</v>
      </c>
      <c r="L2089" t="s">
        <v>2790</v>
      </c>
      <c r="Q2089" t="s">
        <v>2890</v>
      </c>
      <c r="R2089" t="s">
        <v>33</v>
      </c>
      <c r="S2089">
        <v>2022</v>
      </c>
      <c r="U2089" t="s">
        <v>2869</v>
      </c>
      <c r="Y2089">
        <v>4421</v>
      </c>
    </row>
    <row r="2090" spans="1:25" x14ac:dyDescent="0.3">
      <c r="A2090" s="2" t="s">
        <v>182</v>
      </c>
      <c r="B2090" s="2" t="s">
        <v>2886</v>
      </c>
      <c r="C2090" s="2"/>
      <c r="D2090" s="2"/>
      <c r="E2090" s="2" t="s">
        <v>31</v>
      </c>
      <c r="F2090" s="2" t="s">
        <v>2426</v>
      </c>
      <c r="G2090" s="2"/>
      <c r="H2090" s="2"/>
      <c r="I2090" s="2" t="s">
        <v>2375</v>
      </c>
      <c r="J2090" s="2"/>
      <c r="K2090" s="2"/>
      <c r="L2090" s="2" t="s">
        <v>2790</v>
      </c>
      <c r="M2090" s="2"/>
      <c r="N2090" s="2"/>
      <c r="O2090" s="2"/>
      <c r="P2090" s="2"/>
      <c r="Q2090" s="2" t="s">
        <v>2890</v>
      </c>
      <c r="R2090" s="2" t="s">
        <v>33</v>
      </c>
      <c r="S2090" s="2">
        <v>2022</v>
      </c>
      <c r="T2090" s="2"/>
      <c r="U2090" s="2" t="s">
        <v>2426</v>
      </c>
      <c r="V2090" s="2" t="s">
        <v>2593</v>
      </c>
      <c r="W2090" s="2"/>
      <c r="X2090" s="2"/>
      <c r="Y2090" s="2">
        <v>4422</v>
      </c>
    </row>
    <row r="2091" spans="1:25" x14ac:dyDescent="0.3">
      <c r="A2091" t="s">
        <v>182</v>
      </c>
      <c r="B2091" t="s">
        <v>2886</v>
      </c>
      <c r="C2091" t="s">
        <v>2427</v>
      </c>
      <c r="D2091"/>
      <c r="E2091" t="s">
        <v>34</v>
      </c>
      <c r="F2091" t="s">
        <v>2429</v>
      </c>
      <c r="G2091" t="s">
        <v>48</v>
      </c>
      <c r="H2091" t="s">
        <v>2428</v>
      </c>
      <c r="I2091" t="s">
        <v>36</v>
      </c>
      <c r="L2091" t="s">
        <v>2790</v>
      </c>
      <c r="Q2091" t="s">
        <v>2890</v>
      </c>
      <c r="R2091" t="s">
        <v>33</v>
      </c>
      <c r="S2091">
        <v>2022</v>
      </c>
      <c r="U2091" t="s">
        <v>2430</v>
      </c>
      <c r="Y2091">
        <v>4423</v>
      </c>
    </row>
    <row r="2092" spans="1:25" x14ac:dyDescent="0.3">
      <c r="A2092" t="s">
        <v>182</v>
      </c>
      <c r="B2092" t="s">
        <v>2886</v>
      </c>
      <c r="C2092" t="s">
        <v>2427</v>
      </c>
      <c r="D2092" t="s">
        <v>69</v>
      </c>
      <c r="E2092" t="s">
        <v>50</v>
      </c>
      <c r="L2092" t="s">
        <v>2790</v>
      </c>
      <c r="Q2092" t="s">
        <v>2890</v>
      </c>
      <c r="R2092" t="s">
        <v>33</v>
      </c>
      <c r="S2092">
        <v>2022</v>
      </c>
      <c r="Y2092">
        <v>4424</v>
      </c>
    </row>
    <row r="2093" spans="1:25" x14ac:dyDescent="0.3">
      <c r="A2093" t="s">
        <v>182</v>
      </c>
      <c r="B2093" t="s">
        <v>2886</v>
      </c>
      <c r="C2093" t="s">
        <v>2427</v>
      </c>
      <c r="D2093" t="s">
        <v>990</v>
      </c>
      <c r="E2093" t="s">
        <v>50</v>
      </c>
      <c r="L2093" t="s">
        <v>2790</v>
      </c>
      <c r="Q2093" t="s">
        <v>2890</v>
      </c>
      <c r="R2093" t="s">
        <v>33</v>
      </c>
      <c r="S2093">
        <v>2022</v>
      </c>
      <c r="Y2093">
        <v>4425</v>
      </c>
    </row>
    <row r="2094" spans="1:25" x14ac:dyDescent="0.3">
      <c r="A2094" t="s">
        <v>182</v>
      </c>
      <c r="B2094" t="s">
        <v>2886</v>
      </c>
      <c r="C2094" t="s">
        <v>2427</v>
      </c>
      <c r="D2094" t="s">
        <v>2431</v>
      </c>
      <c r="E2094" t="s">
        <v>50</v>
      </c>
      <c r="L2094" t="s">
        <v>2790</v>
      </c>
      <c r="Q2094" t="s">
        <v>2890</v>
      </c>
      <c r="R2094" t="s">
        <v>33</v>
      </c>
      <c r="S2094">
        <v>2022</v>
      </c>
      <c r="Y2094">
        <v>4426</v>
      </c>
    </row>
    <row r="2095" spans="1:25" x14ac:dyDescent="0.3">
      <c r="A2095" t="s">
        <v>182</v>
      </c>
      <c r="B2095" t="s">
        <v>2886</v>
      </c>
      <c r="C2095" t="s">
        <v>2427</v>
      </c>
      <c r="D2095" t="s">
        <v>2432</v>
      </c>
      <c r="E2095" t="s">
        <v>50</v>
      </c>
      <c r="L2095" t="s">
        <v>2790</v>
      </c>
      <c r="Q2095" t="s">
        <v>2890</v>
      </c>
      <c r="R2095" t="s">
        <v>33</v>
      </c>
      <c r="S2095">
        <v>2022</v>
      </c>
      <c r="Y2095">
        <v>4427</v>
      </c>
    </row>
    <row r="2096" spans="1:25" x14ac:dyDescent="0.3">
      <c r="A2096" t="s">
        <v>182</v>
      </c>
      <c r="B2096" t="s">
        <v>2886</v>
      </c>
      <c r="C2096" t="s">
        <v>2427</v>
      </c>
      <c r="D2096" t="s">
        <v>2434</v>
      </c>
      <c r="E2096" t="s">
        <v>50</v>
      </c>
      <c r="L2096" t="s">
        <v>2790</v>
      </c>
      <c r="Q2096" t="s">
        <v>2890</v>
      </c>
      <c r="R2096" t="s">
        <v>33</v>
      </c>
      <c r="S2096">
        <v>2022</v>
      </c>
      <c r="Y2096">
        <v>4428</v>
      </c>
    </row>
    <row r="2097" spans="1:25" x14ac:dyDescent="0.3">
      <c r="A2097" t="s">
        <v>182</v>
      </c>
      <c r="B2097" t="s">
        <v>2886</v>
      </c>
      <c r="C2097" t="s">
        <v>2427</v>
      </c>
      <c r="D2097" t="s">
        <v>2433</v>
      </c>
      <c r="E2097" t="s">
        <v>50</v>
      </c>
      <c r="L2097" t="s">
        <v>2790</v>
      </c>
      <c r="Q2097" t="s">
        <v>2890</v>
      </c>
      <c r="R2097" t="s">
        <v>33</v>
      </c>
      <c r="S2097">
        <v>2022</v>
      </c>
      <c r="Y2097">
        <v>4429</v>
      </c>
    </row>
    <row r="2098" spans="1:25" x14ac:dyDescent="0.3">
      <c r="A2098" t="s">
        <v>182</v>
      </c>
      <c r="B2098" t="s">
        <v>2886</v>
      </c>
      <c r="C2098" t="s">
        <v>2435</v>
      </c>
      <c r="D2098"/>
      <c r="E2098" t="s">
        <v>34</v>
      </c>
      <c r="F2098" t="s">
        <v>2437</v>
      </c>
      <c r="G2098" t="s">
        <v>48</v>
      </c>
      <c r="H2098" t="s">
        <v>2436</v>
      </c>
      <c r="I2098" t="s">
        <v>36</v>
      </c>
      <c r="L2098" t="s">
        <v>2790</v>
      </c>
      <c r="Q2098" t="s">
        <v>2890</v>
      </c>
      <c r="R2098" t="s">
        <v>33</v>
      </c>
      <c r="S2098">
        <v>2022</v>
      </c>
      <c r="U2098" t="s">
        <v>2438</v>
      </c>
      <c r="Y2098">
        <v>4430</v>
      </c>
    </row>
    <row r="2099" spans="1:25" x14ac:dyDescent="0.3">
      <c r="A2099" t="s">
        <v>182</v>
      </c>
      <c r="B2099" t="s">
        <v>2886</v>
      </c>
      <c r="C2099" t="s">
        <v>2435</v>
      </c>
      <c r="D2099" t="s">
        <v>69</v>
      </c>
      <c r="E2099" t="s">
        <v>50</v>
      </c>
      <c r="L2099" t="s">
        <v>2790</v>
      </c>
      <c r="Q2099" t="s">
        <v>2890</v>
      </c>
      <c r="R2099" t="s">
        <v>33</v>
      </c>
      <c r="S2099">
        <v>2022</v>
      </c>
      <c r="Y2099">
        <v>4431</v>
      </c>
    </row>
    <row r="2100" spans="1:25" x14ac:dyDescent="0.3">
      <c r="A2100" t="s">
        <v>182</v>
      </c>
      <c r="B2100" t="s">
        <v>2886</v>
      </c>
      <c r="C2100" t="s">
        <v>2435</v>
      </c>
      <c r="D2100" t="s">
        <v>990</v>
      </c>
      <c r="E2100" t="s">
        <v>50</v>
      </c>
      <c r="L2100" t="s">
        <v>2790</v>
      </c>
      <c r="Q2100" t="s">
        <v>2890</v>
      </c>
      <c r="R2100" t="s">
        <v>33</v>
      </c>
      <c r="S2100">
        <v>2022</v>
      </c>
      <c r="Y2100">
        <v>4432</v>
      </c>
    </row>
    <row r="2101" spans="1:25" x14ac:dyDescent="0.3">
      <c r="A2101" t="s">
        <v>182</v>
      </c>
      <c r="B2101" t="s">
        <v>2886</v>
      </c>
      <c r="C2101" t="s">
        <v>2435</v>
      </c>
      <c r="D2101" t="s">
        <v>2439</v>
      </c>
      <c r="E2101" t="s">
        <v>50</v>
      </c>
      <c r="L2101" t="s">
        <v>2790</v>
      </c>
      <c r="Q2101" t="s">
        <v>2890</v>
      </c>
      <c r="R2101" t="s">
        <v>33</v>
      </c>
      <c r="S2101">
        <v>2022</v>
      </c>
      <c r="Y2101">
        <v>4433</v>
      </c>
    </row>
    <row r="2102" spans="1:25" x14ac:dyDescent="0.3">
      <c r="A2102" t="s">
        <v>182</v>
      </c>
      <c r="B2102" t="s">
        <v>2886</v>
      </c>
      <c r="C2102" t="s">
        <v>2435</v>
      </c>
      <c r="D2102" t="s">
        <v>2441</v>
      </c>
      <c r="E2102" t="s">
        <v>50</v>
      </c>
      <c r="L2102" t="s">
        <v>2790</v>
      </c>
      <c r="Q2102" t="s">
        <v>2890</v>
      </c>
      <c r="R2102" t="s">
        <v>33</v>
      </c>
      <c r="S2102">
        <v>2022</v>
      </c>
      <c r="Y2102">
        <v>4434</v>
      </c>
    </row>
    <row r="2103" spans="1:25" x14ac:dyDescent="0.3">
      <c r="A2103" t="s">
        <v>182</v>
      </c>
      <c r="B2103" t="s">
        <v>2886</v>
      </c>
      <c r="C2103" t="s">
        <v>2435</v>
      </c>
      <c r="D2103" t="s">
        <v>2440</v>
      </c>
      <c r="E2103" t="s">
        <v>50</v>
      </c>
      <c r="L2103" t="s">
        <v>2790</v>
      </c>
      <c r="Q2103" t="s">
        <v>2890</v>
      </c>
      <c r="R2103" t="s">
        <v>33</v>
      </c>
      <c r="S2103">
        <v>2022</v>
      </c>
      <c r="Y2103">
        <v>4435</v>
      </c>
    </row>
    <row r="2104" spans="1:25" s="2" customFormat="1" x14ac:dyDescent="0.3">
      <c r="A2104" t="s">
        <v>182</v>
      </c>
      <c r="B2104" t="s">
        <v>2886</v>
      </c>
      <c r="C2104" t="s">
        <v>2442</v>
      </c>
      <c r="D2104"/>
      <c r="E2104" t="s">
        <v>34</v>
      </c>
      <c r="F2104" t="s">
        <v>2443</v>
      </c>
      <c r="G2104" t="s">
        <v>2400</v>
      </c>
      <c r="H2104" t="s">
        <v>2885</v>
      </c>
      <c r="I2104" t="s">
        <v>36</v>
      </c>
      <c r="J2104"/>
      <c r="K2104"/>
      <c r="L2104" t="s">
        <v>2790</v>
      </c>
      <c r="M2104"/>
      <c r="N2104"/>
      <c r="O2104"/>
      <c r="P2104"/>
      <c r="Q2104" t="s">
        <v>2890</v>
      </c>
      <c r="R2104" t="s">
        <v>33</v>
      </c>
      <c r="S2104">
        <v>2022</v>
      </c>
      <c r="T2104"/>
      <c r="U2104" t="s">
        <v>2870</v>
      </c>
      <c r="V2104"/>
      <c r="W2104"/>
      <c r="X2104"/>
      <c r="Y2104">
        <v>4436</v>
      </c>
    </row>
    <row r="2105" spans="1:25" x14ac:dyDescent="0.3">
      <c r="A2105" t="s">
        <v>182</v>
      </c>
      <c r="B2105" t="s">
        <v>2886</v>
      </c>
      <c r="C2105" t="s">
        <v>2444</v>
      </c>
      <c r="D2105"/>
      <c r="E2105" t="s">
        <v>34</v>
      </c>
      <c r="F2105" t="s">
        <v>2446</v>
      </c>
      <c r="G2105" t="s">
        <v>1476</v>
      </c>
      <c r="H2105" t="s">
        <v>2445</v>
      </c>
      <c r="I2105" t="s">
        <v>36</v>
      </c>
      <c r="L2105" t="s">
        <v>2790</v>
      </c>
      <c r="Q2105" t="s">
        <v>2890</v>
      </c>
      <c r="R2105" t="s">
        <v>33</v>
      </c>
      <c r="S2105">
        <v>2022</v>
      </c>
      <c r="U2105" t="s">
        <v>2871</v>
      </c>
      <c r="Y2105">
        <v>4437</v>
      </c>
    </row>
    <row r="2106" spans="1:25" x14ac:dyDescent="0.3">
      <c r="A2106" t="s">
        <v>182</v>
      </c>
      <c r="B2106" t="s">
        <v>2886</v>
      </c>
      <c r="C2106" t="s">
        <v>2447</v>
      </c>
      <c r="D2106"/>
      <c r="E2106" t="s">
        <v>34</v>
      </c>
      <c r="F2106" t="s">
        <v>2449</v>
      </c>
      <c r="G2106" t="s">
        <v>1476</v>
      </c>
      <c r="H2106" t="s">
        <v>2448</v>
      </c>
      <c r="I2106" t="s">
        <v>36</v>
      </c>
      <c r="L2106" t="s">
        <v>2790</v>
      </c>
      <c r="Q2106" t="s">
        <v>2890</v>
      </c>
      <c r="R2106" t="s">
        <v>33</v>
      </c>
      <c r="S2106">
        <v>2022</v>
      </c>
      <c r="U2106" t="s">
        <v>2872</v>
      </c>
      <c r="Y2106">
        <v>4438</v>
      </c>
    </row>
    <row r="2107" spans="1:25" x14ac:dyDescent="0.3">
      <c r="A2107" t="s">
        <v>182</v>
      </c>
      <c r="B2107" t="s">
        <v>2886</v>
      </c>
      <c r="C2107" t="s">
        <v>2450</v>
      </c>
      <c r="D2107"/>
      <c r="E2107" t="s">
        <v>34</v>
      </c>
      <c r="F2107" t="s">
        <v>2452</v>
      </c>
      <c r="G2107" t="s">
        <v>1476</v>
      </c>
      <c r="H2107" t="s">
        <v>2451</v>
      </c>
      <c r="I2107" t="s">
        <v>36</v>
      </c>
      <c r="L2107" t="s">
        <v>2790</v>
      </c>
      <c r="Q2107" t="s">
        <v>2890</v>
      </c>
      <c r="R2107" t="s">
        <v>33</v>
      </c>
      <c r="S2107">
        <v>2022</v>
      </c>
      <c r="U2107" t="s">
        <v>2873</v>
      </c>
      <c r="Y2107">
        <v>4439</v>
      </c>
    </row>
    <row r="2108" spans="1:25" x14ac:dyDescent="0.3">
      <c r="A2108" t="s">
        <v>182</v>
      </c>
      <c r="B2108" t="s">
        <v>2886</v>
      </c>
      <c r="C2108" t="s">
        <v>2453</v>
      </c>
      <c r="D2108"/>
      <c r="E2108" t="s">
        <v>34</v>
      </c>
      <c r="F2108" t="s">
        <v>2455</v>
      </c>
      <c r="G2108" t="s">
        <v>1476</v>
      </c>
      <c r="H2108" t="s">
        <v>2454</v>
      </c>
      <c r="I2108" t="s">
        <v>36</v>
      </c>
      <c r="L2108" t="s">
        <v>2790</v>
      </c>
      <c r="Q2108" t="s">
        <v>2890</v>
      </c>
      <c r="R2108" t="s">
        <v>33</v>
      </c>
      <c r="S2108">
        <v>2022</v>
      </c>
      <c r="U2108" t="s">
        <v>2874</v>
      </c>
      <c r="Y2108">
        <v>4440</v>
      </c>
    </row>
    <row r="2109" spans="1:25" x14ac:dyDescent="0.3">
      <c r="A2109" t="s">
        <v>182</v>
      </c>
      <c r="B2109" t="s">
        <v>2886</v>
      </c>
      <c r="C2109" t="s">
        <v>2456</v>
      </c>
      <c r="D2109"/>
      <c r="E2109" t="s">
        <v>34</v>
      </c>
      <c r="F2109" t="s">
        <v>2458</v>
      </c>
      <c r="G2109" t="s">
        <v>2422</v>
      </c>
      <c r="H2109" t="s">
        <v>2457</v>
      </c>
      <c r="I2109" t="s">
        <v>36</v>
      </c>
      <c r="L2109" t="s">
        <v>2790</v>
      </c>
      <c r="Q2109" t="s">
        <v>2890</v>
      </c>
      <c r="R2109" t="s">
        <v>33</v>
      </c>
      <c r="S2109">
        <v>2022</v>
      </c>
      <c r="U2109" t="s">
        <v>2875</v>
      </c>
      <c r="Y2109">
        <v>4441</v>
      </c>
    </row>
    <row r="2110" spans="1:25" x14ac:dyDescent="0.3">
      <c r="A2110" t="s">
        <v>182</v>
      </c>
      <c r="B2110" t="s">
        <v>2886</v>
      </c>
      <c r="C2110" t="s">
        <v>2459</v>
      </c>
      <c r="D2110"/>
      <c r="E2110" t="s">
        <v>34</v>
      </c>
      <c r="F2110" t="s">
        <v>2461</v>
      </c>
      <c r="G2110" t="s">
        <v>2422</v>
      </c>
      <c r="H2110" t="s">
        <v>2460</v>
      </c>
      <c r="I2110" t="s">
        <v>36</v>
      </c>
      <c r="L2110" t="s">
        <v>2790</v>
      </c>
      <c r="Q2110" t="s">
        <v>2890</v>
      </c>
      <c r="R2110" t="s">
        <v>33</v>
      </c>
      <c r="S2110">
        <v>2022</v>
      </c>
      <c r="U2110" t="s">
        <v>2876</v>
      </c>
      <c r="Y2110">
        <v>4442</v>
      </c>
    </row>
    <row r="2111" spans="1:25" x14ac:dyDescent="0.3">
      <c r="A2111" t="s">
        <v>182</v>
      </c>
      <c r="B2111" t="s">
        <v>2886</v>
      </c>
      <c r="C2111" t="s">
        <v>2462</v>
      </c>
      <c r="D2111"/>
      <c r="E2111" t="s">
        <v>34</v>
      </c>
      <c r="F2111" t="s">
        <v>2464</v>
      </c>
      <c r="G2111" t="s">
        <v>2422</v>
      </c>
      <c r="H2111" t="s">
        <v>2463</v>
      </c>
      <c r="I2111" t="s">
        <v>36</v>
      </c>
      <c r="L2111" t="s">
        <v>2790</v>
      </c>
      <c r="Q2111" t="s">
        <v>2890</v>
      </c>
      <c r="R2111" t="s">
        <v>33</v>
      </c>
      <c r="S2111">
        <v>2022</v>
      </c>
      <c r="U2111" t="s">
        <v>2877</v>
      </c>
      <c r="Y2111">
        <v>4443</v>
      </c>
    </row>
    <row r="2112" spans="1:25" x14ac:dyDescent="0.3">
      <c r="A2112" t="s">
        <v>182</v>
      </c>
      <c r="B2112" t="s">
        <v>2886</v>
      </c>
      <c r="C2112" t="s">
        <v>2465</v>
      </c>
      <c r="D2112"/>
      <c r="E2112" t="s">
        <v>34</v>
      </c>
      <c r="F2112" t="s">
        <v>2467</v>
      </c>
      <c r="G2112" t="s">
        <v>2422</v>
      </c>
      <c r="H2112" t="s">
        <v>2466</v>
      </c>
      <c r="I2112" t="s">
        <v>36</v>
      </c>
      <c r="L2112" t="s">
        <v>2790</v>
      </c>
      <c r="Q2112" t="s">
        <v>2890</v>
      </c>
      <c r="R2112" t="s">
        <v>33</v>
      </c>
      <c r="S2112">
        <v>2022</v>
      </c>
      <c r="U2112" t="s">
        <v>2878</v>
      </c>
      <c r="Y2112">
        <v>4444</v>
      </c>
    </row>
    <row r="2113" spans="1:25" x14ac:dyDescent="0.3">
      <c r="A2113" t="s">
        <v>182</v>
      </c>
      <c r="B2113" t="s">
        <v>2886</v>
      </c>
      <c r="C2113" t="s">
        <v>2468</v>
      </c>
      <c r="D2113"/>
      <c r="E2113" t="s">
        <v>34</v>
      </c>
      <c r="F2113" t="s">
        <v>2471</v>
      </c>
      <c r="G2113" t="s">
        <v>2729</v>
      </c>
      <c r="H2113" t="s">
        <v>2469</v>
      </c>
      <c r="I2113" t="s">
        <v>36</v>
      </c>
      <c r="L2113" t="s">
        <v>2790</v>
      </c>
      <c r="Q2113" t="s">
        <v>2890</v>
      </c>
      <c r="R2113" t="s">
        <v>33</v>
      </c>
      <c r="S2113">
        <v>2022</v>
      </c>
      <c r="U2113" t="s">
        <v>2879</v>
      </c>
      <c r="Y2113">
        <v>4445</v>
      </c>
    </row>
    <row r="2114" spans="1:25" x14ac:dyDescent="0.3">
      <c r="A2114" t="s">
        <v>182</v>
      </c>
      <c r="B2114" t="s">
        <v>2886</v>
      </c>
      <c r="C2114" t="s">
        <v>2472</v>
      </c>
      <c r="D2114"/>
      <c r="E2114" t="s">
        <v>34</v>
      </c>
      <c r="F2114" t="s">
        <v>2474</v>
      </c>
      <c r="G2114" t="s">
        <v>2729</v>
      </c>
      <c r="H2114" t="s">
        <v>2473</v>
      </c>
      <c r="I2114" t="s">
        <v>36</v>
      </c>
      <c r="L2114" t="s">
        <v>2790</v>
      </c>
      <c r="Q2114" t="s">
        <v>2890</v>
      </c>
      <c r="R2114" t="s">
        <v>33</v>
      </c>
      <c r="S2114">
        <v>2022</v>
      </c>
      <c r="U2114" t="s">
        <v>2880</v>
      </c>
      <c r="Y2114">
        <v>4446</v>
      </c>
    </row>
    <row r="2115" spans="1:25" x14ac:dyDescent="0.3">
      <c r="A2115" t="s">
        <v>182</v>
      </c>
      <c r="B2115" t="s">
        <v>2886</v>
      </c>
      <c r="C2115" t="s">
        <v>2475</v>
      </c>
      <c r="D2115"/>
      <c r="E2115" t="s">
        <v>34</v>
      </c>
      <c r="F2115" t="s">
        <v>2477</v>
      </c>
      <c r="G2115" t="s">
        <v>56</v>
      </c>
      <c r="H2115" t="s">
        <v>2476</v>
      </c>
      <c r="I2115" t="s">
        <v>36</v>
      </c>
      <c r="L2115" t="s">
        <v>2790</v>
      </c>
      <c r="Q2115" t="s">
        <v>2890</v>
      </c>
      <c r="R2115" t="s">
        <v>33</v>
      </c>
      <c r="S2115">
        <v>2022</v>
      </c>
      <c r="U2115" t="s">
        <v>2881</v>
      </c>
      <c r="Y2115">
        <v>4447</v>
      </c>
    </row>
    <row r="2116" spans="1:25" x14ac:dyDescent="0.3">
      <c r="A2116" t="s">
        <v>182</v>
      </c>
      <c r="B2116" t="s">
        <v>2886</v>
      </c>
      <c r="C2116" t="s">
        <v>2478</v>
      </c>
      <c r="D2116"/>
      <c r="E2116" t="s">
        <v>34</v>
      </c>
      <c r="F2116" t="s">
        <v>2480</v>
      </c>
      <c r="G2116" t="s">
        <v>56</v>
      </c>
      <c r="H2116" t="s">
        <v>2479</v>
      </c>
      <c r="I2116" t="s">
        <v>36</v>
      </c>
      <c r="L2116" t="s">
        <v>2790</v>
      </c>
      <c r="Q2116" t="s">
        <v>2890</v>
      </c>
      <c r="R2116" t="s">
        <v>33</v>
      </c>
      <c r="S2116">
        <v>2022</v>
      </c>
      <c r="U2116" t="s">
        <v>2882</v>
      </c>
      <c r="Y2116">
        <v>4448</v>
      </c>
    </row>
    <row r="2117" spans="1:25" x14ac:dyDescent="0.3">
      <c r="A2117" t="s">
        <v>182</v>
      </c>
      <c r="B2117" t="s">
        <v>2886</v>
      </c>
      <c r="C2117" t="s">
        <v>2481</v>
      </c>
      <c r="D2117"/>
      <c r="E2117" t="s">
        <v>34</v>
      </c>
      <c r="F2117" t="s">
        <v>2483</v>
      </c>
      <c r="G2117" t="s">
        <v>602</v>
      </c>
      <c r="H2117" t="s">
        <v>2482</v>
      </c>
      <c r="I2117" t="s">
        <v>36</v>
      </c>
      <c r="L2117" t="s">
        <v>2790</v>
      </c>
      <c r="Q2117" t="s">
        <v>2890</v>
      </c>
      <c r="R2117" t="s">
        <v>33</v>
      </c>
      <c r="S2117">
        <v>2022</v>
      </c>
      <c r="U2117" t="s">
        <v>2883</v>
      </c>
      <c r="Y2117">
        <v>4449</v>
      </c>
    </row>
    <row r="2118" spans="1:25" x14ac:dyDescent="0.3">
      <c r="A2118" t="s">
        <v>182</v>
      </c>
      <c r="B2118" t="s">
        <v>2886</v>
      </c>
      <c r="C2118" t="s">
        <v>2484</v>
      </c>
      <c r="D2118"/>
      <c r="E2118" t="s">
        <v>34</v>
      </c>
      <c r="F2118" t="s">
        <v>2487</v>
      </c>
      <c r="G2118" t="s">
        <v>2486</v>
      </c>
      <c r="H2118" t="s">
        <v>2485</v>
      </c>
      <c r="I2118" t="s">
        <v>36</v>
      </c>
      <c r="L2118" t="s">
        <v>2790</v>
      </c>
      <c r="Q2118" t="s">
        <v>2890</v>
      </c>
      <c r="R2118" t="s">
        <v>33</v>
      </c>
      <c r="S2118">
        <v>2022</v>
      </c>
      <c r="U2118" t="s">
        <v>2884</v>
      </c>
      <c r="Y2118">
        <v>4450</v>
      </c>
    </row>
    <row r="2119" spans="1:25" x14ac:dyDescent="0.3">
      <c r="A2119">
        <f>SUBTOTAL(103,Parameter9[Planungs-/ Leistungsparameter])</f>
        <v>2117</v>
      </c>
      <c r="B2119">
        <f>SUBTOTAL(103,Parameter9[PropertySets])</f>
        <v>2117</v>
      </c>
      <c r="C2119">
        <f>SUBTOTAL(103,Parameter9[Merkmal])</f>
        <v>2045</v>
      </c>
      <c r="D2119" s="11">
        <f>SUBTOTAL(103,Parameter9[Werte für Optionen-Sets])</f>
        <v>1723</v>
      </c>
      <c r="E2119">
        <f>SUBTOTAL(103,Parameter9[Typ])</f>
        <v>2117</v>
      </c>
      <c r="F2119">
        <f>SUBTOTAL(103,Parameter9[[IFC 4 ]])</f>
        <v>394</v>
      </c>
      <c r="G2119">
        <f>SUBTOTAL(103,Parameter9[Einheiten])</f>
        <v>322</v>
      </c>
      <c r="H2119">
        <f>SUBTOTAL(103,Parameter9[Beschreibung])</f>
        <v>345</v>
      </c>
      <c r="I2119">
        <f>SUBTOTAL(103,Parameter9[Entities])</f>
        <v>394</v>
      </c>
      <c r="J2119">
        <f>SUBTOTAL(103,Parameter9[Projektphase])</f>
        <v>165</v>
      </c>
      <c r="K2119">
        <f>SUBTOTAL(103,Parameter9[Verantwortlichkeit])</f>
        <v>165</v>
      </c>
      <c r="L2119">
        <f>SUBTOTAL(103,Parameter9[Use Case 1])</f>
        <v>2117</v>
      </c>
      <c r="M2119">
        <f>SUBTOTAL(103,Parameter9[Use Case 2])</f>
        <v>66</v>
      </c>
      <c r="N2119">
        <f>SUBTOTAL(103,Parameter9[Use Case 3])</f>
        <v>0</v>
      </c>
      <c r="O2119">
        <f>SUBTOTAL(103,Parameter9[Use Case 4])</f>
        <v>0</v>
      </c>
      <c r="P2119">
        <f>SUBTOTAL(103,Parameter9[Use Case 5])</f>
        <v>0</v>
      </c>
      <c r="Q2119">
        <f>SUBTOTAL(103,Parameter9[Use Case Filter])</f>
        <v>2117</v>
      </c>
      <c r="R2119">
        <f>SUBTOTAL(103,Parameter9[Version])</f>
        <v>2117</v>
      </c>
      <c r="S2119">
        <f>SUBTOTAL(103,Parameter9[gültig seit
Revision])</f>
        <v>2117</v>
      </c>
      <c r="T2119">
        <f>SUBTOTAL(103,Parameter9[veraltet seit
Revision])</f>
        <v>0</v>
      </c>
      <c r="U2119">
        <f>SUBTOTAL(103,Parameter9[MMS-Code])</f>
        <v>394</v>
      </c>
      <c r="V2119">
        <f>SUBTOTAL(103,Parameter9[MMS alt: zugeordnet zu Bestands-Komponente])</f>
        <v>66</v>
      </c>
      <c r="W2119">
        <f>SUBTOTAL(103,Parameter9[MMS alt: zugeordnet zu Bestands-Parameter])</f>
        <v>45</v>
      </c>
      <c r="X2119">
        <f>SUBTOTAL(103,Parameter9[MMS alt: MMS-Code])</f>
        <v>47</v>
      </c>
    </row>
  </sheetData>
  <dataValidations count="6">
    <dataValidation type="list" allowBlank="1" showInputMessage="1" showErrorMessage="1" sqref="K2:K2118" xr:uid="{202C8D04-5D49-4C01-BB5D-38C114AD79C8}">
      <formula1>INDIRECT("Leistungsbilder[Leistungsbild]")</formula1>
    </dataValidation>
    <dataValidation type="list" allowBlank="1" showInputMessage="1" showErrorMessage="1" sqref="J2:J2118" xr:uid="{14E4A01D-17F6-44B8-B594-39FFA8D1F17C}">
      <formula1>INDIRECT("Projektphasen[Projektphase]")</formula1>
    </dataValidation>
    <dataValidation type="list" allowBlank="1" showInputMessage="1" showErrorMessage="1" sqref="A1:A2118" xr:uid="{F736D350-207D-43FD-A317-7161DDC0AC2A}">
      <formula1>"Planung,Leistung"</formula1>
    </dataValidation>
    <dataValidation type="list" allowBlank="1" showInputMessage="1" showErrorMessage="1" sqref="E2:E2118" xr:uid="{DB945278-5311-46CE-BA5D-34A0EE4D2F74}">
      <formula1>INDIRECT("Parametertyp")</formula1>
    </dataValidation>
    <dataValidation type="list" allowBlank="1" showInputMessage="1" showErrorMessage="1" sqref="G2:G2118" xr:uid="{09A83605-56E2-47AC-826B-D5039310CF0D}">
      <formula1>INDIRECT("Einheiten[Übersetzung]")</formula1>
    </dataValidation>
    <dataValidation type="list" allowBlank="1" showInputMessage="1" showErrorMessage="1" sqref="O303:P352 L303:M352 L2:P302 L353:P2118" xr:uid="{2C14D4DF-0F39-4531-9A7E-629830686824}">
      <formula1>INDIRECT("UseCases[Kurzbezeichnung]")</formula1>
    </dataValidation>
  </dataValidations>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D9B01-48E6-41EB-BF09-7CE23C51DF51}">
  <dimension ref="A1:C11"/>
  <sheetViews>
    <sheetView workbookViewId="0">
      <selection activeCell="I10" sqref="I10"/>
    </sheetView>
  </sheetViews>
  <sheetFormatPr baseColWidth="10" defaultRowHeight="14.4" x14ac:dyDescent="0.3"/>
  <cols>
    <col min="1" max="1" width="41.6640625" bestFit="1" customWidth="1"/>
    <col min="2" max="2" width="44.44140625" bestFit="1" customWidth="1"/>
    <col min="3" max="3" width="14.6640625" bestFit="1" customWidth="1"/>
  </cols>
  <sheetData>
    <row r="1" spans="1:3" x14ac:dyDescent="0.3">
      <c r="A1" s="3" t="s">
        <v>14</v>
      </c>
      <c r="B1" s="3" t="s">
        <v>2601</v>
      </c>
      <c r="C1" s="4" t="s">
        <v>12</v>
      </c>
    </row>
    <row r="2" spans="1:3" x14ac:dyDescent="0.3">
      <c r="A2" s="5" t="s">
        <v>465</v>
      </c>
      <c r="B2" s="5" t="s">
        <v>2602</v>
      </c>
      <c r="C2" s="6" t="s">
        <v>2603</v>
      </c>
    </row>
    <row r="3" spans="1:3" x14ac:dyDescent="0.3">
      <c r="A3" s="5" t="s">
        <v>2604</v>
      </c>
      <c r="B3" s="5" t="s">
        <v>2605</v>
      </c>
      <c r="C3" t="s">
        <v>2606</v>
      </c>
    </row>
    <row r="4" spans="1:3" x14ac:dyDescent="0.3">
      <c r="A4" s="5" t="s">
        <v>41</v>
      </c>
      <c r="B4" s="5" t="s">
        <v>2607</v>
      </c>
      <c r="C4" s="6" t="s">
        <v>2608</v>
      </c>
    </row>
    <row r="5" spans="1:3" x14ac:dyDescent="0.3">
      <c r="A5" s="5" t="s">
        <v>46</v>
      </c>
      <c r="B5" s="5" t="s">
        <v>2609</v>
      </c>
      <c r="C5" s="7" t="s">
        <v>2610</v>
      </c>
    </row>
    <row r="6" spans="1:3" x14ac:dyDescent="0.3">
      <c r="A6" s="5" t="s">
        <v>37</v>
      </c>
      <c r="B6" s="5" t="s">
        <v>2611</v>
      </c>
      <c r="C6" s="7" t="s">
        <v>2612</v>
      </c>
    </row>
    <row r="7" spans="1:3" x14ac:dyDescent="0.3">
      <c r="A7" s="5" t="s">
        <v>900</v>
      </c>
      <c r="B7" s="5" t="s">
        <v>2611</v>
      </c>
      <c r="C7" s="6" t="s">
        <v>2613</v>
      </c>
    </row>
    <row r="8" spans="1:3" x14ac:dyDescent="0.3">
      <c r="A8" s="5" t="s">
        <v>42</v>
      </c>
      <c r="B8" t="s">
        <v>2614</v>
      </c>
      <c r="C8" s="6" t="s">
        <v>2615</v>
      </c>
    </row>
    <row r="9" spans="1:3" x14ac:dyDescent="0.3">
      <c r="A9" s="5" t="s">
        <v>122</v>
      </c>
      <c r="B9" s="5"/>
    </row>
    <row r="10" spans="1:3" x14ac:dyDescent="0.3">
      <c r="A10" s="5" t="s">
        <v>2616</v>
      </c>
      <c r="B10" s="5"/>
    </row>
    <row r="11" spans="1:3" x14ac:dyDescent="0.3">
      <c r="A11" s="5" t="s">
        <v>2617</v>
      </c>
      <c r="B11" s="5"/>
      <c r="C11" s="6"/>
    </row>
  </sheetData>
  <pageMargins left="0.7" right="0.7" top="0.78740157499999996" bottom="0.78740157499999996"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C5A57-697A-4742-B321-4F66792149BC}">
  <dimension ref="A1:C6"/>
  <sheetViews>
    <sheetView workbookViewId="0">
      <selection sqref="A1:C6"/>
    </sheetView>
  </sheetViews>
  <sheetFormatPr baseColWidth="10" defaultRowHeight="14.4" x14ac:dyDescent="0.3"/>
  <cols>
    <col min="1" max="1" width="21" bestFit="1" customWidth="1"/>
    <col min="2" max="2" width="37.5546875" bestFit="1" customWidth="1"/>
    <col min="3" max="3" width="14.6640625" bestFit="1" customWidth="1"/>
  </cols>
  <sheetData>
    <row r="1" spans="1:3" x14ac:dyDescent="0.3">
      <c r="A1" s="3" t="s">
        <v>2618</v>
      </c>
      <c r="B1" s="3" t="s">
        <v>2601</v>
      </c>
      <c r="C1" s="3" t="s">
        <v>12</v>
      </c>
    </row>
    <row r="2" spans="1:3" x14ac:dyDescent="0.3">
      <c r="A2" s="8" t="s">
        <v>38</v>
      </c>
      <c r="B2" s="9" t="s">
        <v>2619</v>
      </c>
      <c r="C2" t="s">
        <v>2620</v>
      </c>
    </row>
    <row r="3" spans="1:3" x14ac:dyDescent="0.3">
      <c r="A3" s="10" t="s">
        <v>499</v>
      </c>
      <c r="B3" s="9" t="s">
        <v>2621</v>
      </c>
      <c r="C3" t="s">
        <v>2622</v>
      </c>
    </row>
    <row r="4" spans="1:3" x14ac:dyDescent="0.3">
      <c r="A4" s="10" t="s">
        <v>503</v>
      </c>
      <c r="B4" s="9" t="s">
        <v>2623</v>
      </c>
      <c r="C4" t="s">
        <v>2624</v>
      </c>
    </row>
    <row r="5" spans="1:3" x14ac:dyDescent="0.3">
      <c r="A5" s="10" t="s">
        <v>49</v>
      </c>
      <c r="B5" s="9" t="s">
        <v>2625</v>
      </c>
      <c r="C5" t="s">
        <v>2626</v>
      </c>
    </row>
    <row r="6" spans="1:3" x14ac:dyDescent="0.3">
      <c r="A6" s="8" t="s">
        <v>47</v>
      </c>
      <c r="B6" s="9" t="s">
        <v>2627</v>
      </c>
      <c r="C6" t="s">
        <v>2628</v>
      </c>
    </row>
  </sheetData>
  <pageMargins left="0.7" right="0.7" top="0.78740157499999996" bottom="0.78740157499999996"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FA596-E215-4E29-B62D-EEE13402652D}">
  <dimension ref="A1:D30"/>
  <sheetViews>
    <sheetView workbookViewId="0">
      <selection activeCell="B4" sqref="B4"/>
    </sheetView>
  </sheetViews>
  <sheetFormatPr baseColWidth="10" defaultRowHeight="14.4" x14ac:dyDescent="0.3"/>
  <cols>
    <col min="1" max="2" width="37.33203125" bestFit="1" customWidth="1"/>
    <col min="3" max="3" width="23.109375" bestFit="1" customWidth="1"/>
    <col min="4" max="4" width="25.88671875" bestFit="1" customWidth="1"/>
  </cols>
  <sheetData>
    <row r="1" spans="1:4" x14ac:dyDescent="0.3">
      <c r="A1" t="s">
        <v>2629</v>
      </c>
      <c r="B1" t="s">
        <v>2601</v>
      </c>
      <c r="C1" t="s">
        <v>2630</v>
      </c>
      <c r="D1" t="s">
        <v>12</v>
      </c>
    </row>
    <row r="2" spans="1:4" x14ac:dyDescent="0.3">
      <c r="A2" t="s">
        <v>2631</v>
      </c>
      <c r="B2" t="s">
        <v>2490</v>
      </c>
      <c r="C2" t="s">
        <v>44</v>
      </c>
      <c r="D2" t="s">
        <v>2632</v>
      </c>
    </row>
    <row r="3" spans="1:4" x14ac:dyDescent="0.3">
      <c r="A3" t="s">
        <v>2633</v>
      </c>
      <c r="B3" t="s">
        <v>2634</v>
      </c>
      <c r="C3" t="s">
        <v>2635</v>
      </c>
      <c r="D3" t="s">
        <v>2636</v>
      </c>
    </row>
    <row r="4" spans="1:4" x14ac:dyDescent="0.3">
      <c r="A4" t="s">
        <v>2637</v>
      </c>
      <c r="B4" t="s">
        <v>2512</v>
      </c>
      <c r="C4" t="s">
        <v>493</v>
      </c>
      <c r="D4" t="s">
        <v>2638</v>
      </c>
    </row>
    <row r="5" spans="1:4" x14ac:dyDescent="0.3">
      <c r="A5" t="s">
        <v>2639</v>
      </c>
      <c r="B5" t="s">
        <v>2513</v>
      </c>
      <c r="C5" t="s">
        <v>494</v>
      </c>
      <c r="D5" t="s">
        <v>2640</v>
      </c>
    </row>
    <row r="6" spans="1:4" x14ac:dyDescent="0.3">
      <c r="A6" t="s">
        <v>2641</v>
      </c>
      <c r="B6" t="s">
        <v>2501</v>
      </c>
      <c r="C6" t="s">
        <v>473</v>
      </c>
      <c r="D6" t="s">
        <v>2642</v>
      </c>
    </row>
    <row r="7" spans="1:4" x14ac:dyDescent="0.3">
      <c r="A7" t="s">
        <v>2643</v>
      </c>
      <c r="B7" t="s">
        <v>2488</v>
      </c>
      <c r="C7" t="s">
        <v>32</v>
      </c>
      <c r="D7" t="s">
        <v>2644</v>
      </c>
    </row>
    <row r="8" spans="1:4" x14ac:dyDescent="0.3">
      <c r="A8" t="s">
        <v>2645</v>
      </c>
      <c r="B8" t="s">
        <v>2553</v>
      </c>
      <c r="C8" t="s">
        <v>2646</v>
      </c>
      <c r="D8" t="s">
        <v>2647</v>
      </c>
    </row>
    <row r="9" spans="1:4" x14ac:dyDescent="0.3">
      <c r="A9" t="s">
        <v>2648</v>
      </c>
      <c r="B9" t="s">
        <v>2649</v>
      </c>
      <c r="C9" t="s">
        <v>2650</v>
      </c>
      <c r="D9" t="s">
        <v>2651</v>
      </c>
    </row>
    <row r="10" spans="1:4" x14ac:dyDescent="0.3">
      <c r="A10" t="s">
        <v>2652</v>
      </c>
      <c r="B10" t="s">
        <v>2653</v>
      </c>
      <c r="C10" t="s">
        <v>43</v>
      </c>
      <c r="D10" t="s">
        <v>2654</v>
      </c>
    </row>
    <row r="11" spans="1:4" x14ac:dyDescent="0.3">
      <c r="A11" t="s">
        <v>2655</v>
      </c>
      <c r="B11" t="s">
        <v>2508</v>
      </c>
      <c r="C11" t="s">
        <v>448</v>
      </c>
      <c r="D11" t="s">
        <v>2656</v>
      </c>
    </row>
    <row r="12" spans="1:4" x14ac:dyDescent="0.3">
      <c r="A12" t="s">
        <v>2657</v>
      </c>
      <c r="B12" t="s">
        <v>2658</v>
      </c>
      <c r="C12" t="s">
        <v>2659</v>
      </c>
      <c r="D12" t="s">
        <v>2660</v>
      </c>
    </row>
    <row r="13" spans="1:4" x14ac:dyDescent="0.3">
      <c r="A13" t="s">
        <v>2661</v>
      </c>
      <c r="B13" t="s">
        <v>2518</v>
      </c>
      <c r="C13" t="s">
        <v>999</v>
      </c>
      <c r="D13" t="s">
        <v>2662</v>
      </c>
    </row>
    <row r="14" spans="1:4" x14ac:dyDescent="0.3">
      <c r="A14" t="s">
        <v>2663</v>
      </c>
      <c r="B14" t="s">
        <v>2664</v>
      </c>
      <c r="C14" t="s">
        <v>2665</v>
      </c>
      <c r="D14" t="s">
        <v>2666</v>
      </c>
    </row>
    <row r="15" spans="1:4" x14ac:dyDescent="0.3">
      <c r="A15" t="s">
        <v>2667</v>
      </c>
      <c r="B15" t="s">
        <v>2668</v>
      </c>
      <c r="C15" t="s">
        <v>2669</v>
      </c>
      <c r="D15" t="s">
        <v>2670</v>
      </c>
    </row>
    <row r="16" spans="1:4" x14ac:dyDescent="0.3">
      <c r="A16" t="s">
        <v>2671</v>
      </c>
      <c r="B16" t="s">
        <v>2672</v>
      </c>
      <c r="C16" t="s">
        <v>2673</v>
      </c>
      <c r="D16" t="s">
        <v>2674</v>
      </c>
    </row>
    <row r="17" spans="1:4" x14ac:dyDescent="0.3">
      <c r="A17" t="s">
        <v>2675</v>
      </c>
      <c r="B17" t="s">
        <v>2676</v>
      </c>
      <c r="C17" t="s">
        <v>2677</v>
      </c>
      <c r="D17" t="s">
        <v>2678</v>
      </c>
    </row>
    <row r="18" spans="1:4" x14ac:dyDescent="0.3">
      <c r="A18" t="s">
        <v>2679</v>
      </c>
      <c r="B18" t="s">
        <v>2514</v>
      </c>
      <c r="C18" t="s">
        <v>495</v>
      </c>
      <c r="D18" t="s">
        <v>2680</v>
      </c>
    </row>
    <row r="19" spans="1:4" x14ac:dyDescent="0.3">
      <c r="A19" t="s">
        <v>2681</v>
      </c>
      <c r="B19" t="s">
        <v>2509</v>
      </c>
      <c r="C19" t="s">
        <v>450</v>
      </c>
      <c r="D19" t="s">
        <v>2682</v>
      </c>
    </row>
    <row r="20" spans="1:4" x14ac:dyDescent="0.3">
      <c r="A20" t="s">
        <v>2683</v>
      </c>
      <c r="B20" t="s">
        <v>2511</v>
      </c>
      <c r="C20" t="s">
        <v>461</v>
      </c>
      <c r="D20" t="s">
        <v>2684</v>
      </c>
    </row>
    <row r="21" spans="1:4" x14ac:dyDescent="0.3">
      <c r="A21" t="s">
        <v>2685</v>
      </c>
      <c r="B21" t="s">
        <v>2510</v>
      </c>
      <c r="C21" t="s">
        <v>459</v>
      </c>
      <c r="D21" t="s">
        <v>2686</v>
      </c>
    </row>
    <row r="22" spans="1:4" x14ac:dyDescent="0.3">
      <c r="A22" t="s">
        <v>2687</v>
      </c>
      <c r="B22" t="s">
        <v>2489</v>
      </c>
      <c r="C22" t="s">
        <v>462</v>
      </c>
      <c r="D22" t="s">
        <v>2688</v>
      </c>
    </row>
    <row r="23" spans="1:4" x14ac:dyDescent="0.3">
      <c r="A23" t="s">
        <v>2689</v>
      </c>
      <c r="B23" t="s">
        <v>2519</v>
      </c>
      <c r="C23" t="s">
        <v>557</v>
      </c>
      <c r="D23" t="s">
        <v>2690</v>
      </c>
    </row>
    <row r="24" spans="1:4" x14ac:dyDescent="0.3">
      <c r="A24" t="s">
        <v>2691</v>
      </c>
      <c r="B24" t="s">
        <v>2515</v>
      </c>
      <c r="C24" t="s">
        <v>498</v>
      </c>
      <c r="D24" t="s">
        <v>2692</v>
      </c>
    </row>
    <row r="25" spans="1:4" x14ac:dyDescent="0.3">
      <c r="A25" t="s">
        <v>2693</v>
      </c>
      <c r="B25" t="s">
        <v>2590</v>
      </c>
      <c r="C25" t="s">
        <v>2147</v>
      </c>
      <c r="D25" t="s">
        <v>2694</v>
      </c>
    </row>
    <row r="26" spans="1:4" x14ac:dyDescent="0.3">
      <c r="A26" t="s">
        <v>2695</v>
      </c>
      <c r="B26" t="s">
        <v>2592</v>
      </c>
      <c r="C26" t="s">
        <v>2315</v>
      </c>
      <c r="D26" t="s">
        <v>2696</v>
      </c>
    </row>
    <row r="27" spans="1:4" x14ac:dyDescent="0.3">
      <c r="A27" t="s">
        <v>2697</v>
      </c>
      <c r="B27" t="s">
        <v>2600</v>
      </c>
      <c r="C27" t="s">
        <v>2361</v>
      </c>
      <c r="D27" t="s">
        <v>2698</v>
      </c>
    </row>
    <row r="28" spans="1:4" x14ac:dyDescent="0.3">
      <c r="A28" t="s">
        <v>2699</v>
      </c>
      <c r="B28" t="s">
        <v>2593</v>
      </c>
      <c r="C28" t="s">
        <v>2338</v>
      </c>
      <c r="D28" t="s">
        <v>2700</v>
      </c>
    </row>
    <row r="29" spans="1:4" x14ac:dyDescent="0.3">
      <c r="A29" t="s">
        <v>2701</v>
      </c>
      <c r="B29" t="s">
        <v>2586</v>
      </c>
      <c r="C29" t="s">
        <v>1740</v>
      </c>
      <c r="D29" t="s">
        <v>2702</v>
      </c>
    </row>
    <row r="30" spans="1:4" x14ac:dyDescent="0.3">
      <c r="A30" t="s">
        <v>2703</v>
      </c>
      <c r="B30" t="s">
        <v>2591</v>
      </c>
      <c r="C30" t="s">
        <v>2153</v>
      </c>
      <c r="D30" t="s">
        <v>2704</v>
      </c>
    </row>
  </sheetData>
  <pageMargins left="0.7" right="0.7" top="0.78740157499999996" bottom="0.78740157499999996"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428CC-245B-447B-93E8-1729AC35E8EF}">
  <dimension ref="A1:F55"/>
  <sheetViews>
    <sheetView workbookViewId="0">
      <selection activeCell="F2" sqref="F2"/>
    </sheetView>
  </sheetViews>
  <sheetFormatPr baseColWidth="10" defaultRowHeight="14.4" x14ac:dyDescent="0.3"/>
  <cols>
    <col min="1" max="1" width="15.44140625" bestFit="1" customWidth="1"/>
    <col min="3" max="3" width="31.109375" bestFit="1" customWidth="1"/>
    <col min="4" max="4" width="15" bestFit="1" customWidth="1"/>
    <col min="5" max="5" width="32.44140625" bestFit="1" customWidth="1"/>
    <col min="6" max="6" width="109" bestFit="1" customWidth="1"/>
  </cols>
  <sheetData>
    <row r="1" spans="1:6" x14ac:dyDescent="0.3">
      <c r="A1" t="s">
        <v>2705</v>
      </c>
      <c r="C1" t="s">
        <v>2706</v>
      </c>
      <c r="D1" t="s">
        <v>34</v>
      </c>
      <c r="E1" t="s">
        <v>2707</v>
      </c>
      <c r="F1" t="s">
        <v>8</v>
      </c>
    </row>
    <row r="2" spans="1:6" x14ac:dyDescent="0.3">
      <c r="A2" t="s">
        <v>31</v>
      </c>
      <c r="C2" t="s">
        <v>2708</v>
      </c>
      <c r="E2" t="s">
        <v>558</v>
      </c>
      <c r="F2" t="s">
        <v>2709</v>
      </c>
    </row>
    <row r="3" spans="1:6" x14ac:dyDescent="0.3">
      <c r="A3" t="s">
        <v>34</v>
      </c>
      <c r="C3" t="s">
        <v>2708</v>
      </c>
      <c r="D3" t="s">
        <v>2710</v>
      </c>
      <c r="E3" t="s">
        <v>497</v>
      </c>
    </row>
    <row r="4" spans="1:6" x14ac:dyDescent="0.3">
      <c r="A4" t="s">
        <v>50</v>
      </c>
      <c r="C4" t="s">
        <v>2711</v>
      </c>
      <c r="E4" t="s">
        <v>40</v>
      </c>
    </row>
    <row r="5" spans="1:6" x14ac:dyDescent="0.3">
      <c r="A5" t="s">
        <v>463</v>
      </c>
      <c r="C5" t="s">
        <v>2712</v>
      </c>
      <c r="E5" t="s">
        <v>552</v>
      </c>
      <c r="F5" s="11" t="s">
        <v>2713</v>
      </c>
    </row>
    <row r="6" spans="1:6" x14ac:dyDescent="0.3">
      <c r="C6" t="s">
        <v>2714</v>
      </c>
      <c r="E6" t="s">
        <v>2715</v>
      </c>
    </row>
    <row r="7" spans="1:6" x14ac:dyDescent="0.3">
      <c r="C7" t="s">
        <v>2716</v>
      </c>
      <c r="E7" t="s">
        <v>2717</v>
      </c>
    </row>
    <row r="8" spans="1:6" x14ac:dyDescent="0.3">
      <c r="C8" t="s">
        <v>2716</v>
      </c>
      <c r="D8" s="9" t="s">
        <v>2718</v>
      </c>
      <c r="E8" t="s">
        <v>2334</v>
      </c>
    </row>
    <row r="9" spans="1:6" x14ac:dyDescent="0.3">
      <c r="C9" t="s">
        <v>2716</v>
      </c>
      <c r="D9" s="9" t="s">
        <v>2719</v>
      </c>
      <c r="E9" t="s">
        <v>2720</v>
      </c>
    </row>
    <row r="10" spans="1:6" x14ac:dyDescent="0.3">
      <c r="C10" t="s">
        <v>2721</v>
      </c>
      <c r="E10" t="s">
        <v>1008</v>
      </c>
      <c r="F10" s="11" t="s">
        <v>2722</v>
      </c>
    </row>
    <row r="11" spans="1:6" x14ac:dyDescent="0.3">
      <c r="C11" t="s">
        <v>2723</v>
      </c>
      <c r="E11" t="s">
        <v>2724</v>
      </c>
      <c r="F11" s="12" t="s">
        <v>2725</v>
      </c>
    </row>
    <row r="12" spans="1:6" x14ac:dyDescent="0.3">
      <c r="C12" t="s">
        <v>2723</v>
      </c>
      <c r="D12" t="s">
        <v>2726</v>
      </c>
      <c r="E12" t="s">
        <v>1123</v>
      </c>
    </row>
    <row r="13" spans="1:6" x14ac:dyDescent="0.3">
      <c r="C13" t="s">
        <v>2727</v>
      </c>
      <c r="E13" t="s">
        <v>2341</v>
      </c>
    </row>
    <row r="14" spans="1:6" x14ac:dyDescent="0.3">
      <c r="C14" t="s">
        <v>2728</v>
      </c>
      <c r="E14" t="s">
        <v>2729</v>
      </c>
    </row>
    <row r="15" spans="1:6" x14ac:dyDescent="0.3">
      <c r="C15" t="s">
        <v>2730</v>
      </c>
      <c r="E15" t="s">
        <v>2295</v>
      </c>
    </row>
    <row r="16" spans="1:6" x14ac:dyDescent="0.3">
      <c r="C16" t="s">
        <v>2731</v>
      </c>
      <c r="E16" t="s">
        <v>477</v>
      </c>
      <c r="F16" s="12" t="s">
        <v>2732</v>
      </c>
    </row>
    <row r="17" spans="3:6" x14ac:dyDescent="0.3">
      <c r="C17" t="s">
        <v>2731</v>
      </c>
      <c r="D17" s="9" t="s">
        <v>2733</v>
      </c>
      <c r="E17" t="s">
        <v>464</v>
      </c>
      <c r="F17" s="11"/>
    </row>
    <row r="18" spans="3:6" x14ac:dyDescent="0.3">
      <c r="C18" t="s">
        <v>2731</v>
      </c>
      <c r="D18" t="s">
        <v>2734</v>
      </c>
      <c r="E18" t="s">
        <v>792</v>
      </c>
    </row>
    <row r="19" spans="3:6" x14ac:dyDescent="0.3">
      <c r="C19" t="s">
        <v>2731</v>
      </c>
      <c r="D19" t="s">
        <v>2735</v>
      </c>
      <c r="E19" t="s">
        <v>460</v>
      </c>
    </row>
    <row r="20" spans="3:6" x14ac:dyDescent="0.3">
      <c r="C20" t="s">
        <v>2736</v>
      </c>
      <c r="E20" t="s">
        <v>210</v>
      </c>
      <c r="F20" t="s">
        <v>2737</v>
      </c>
    </row>
    <row r="21" spans="3:6" x14ac:dyDescent="0.3">
      <c r="C21" t="s">
        <v>2738</v>
      </c>
      <c r="E21" t="s">
        <v>2351</v>
      </c>
      <c r="F21" t="s">
        <v>2739</v>
      </c>
    </row>
    <row r="22" spans="3:6" x14ac:dyDescent="0.3">
      <c r="C22" t="s">
        <v>2738</v>
      </c>
      <c r="E22" t="s">
        <v>2353</v>
      </c>
      <c r="F22" t="s">
        <v>2739</v>
      </c>
    </row>
    <row r="23" spans="3:6" x14ac:dyDescent="0.3">
      <c r="C23" t="s">
        <v>2740</v>
      </c>
      <c r="E23" t="s">
        <v>1676</v>
      </c>
      <c r="F23" s="12" t="s">
        <v>2741</v>
      </c>
    </row>
    <row r="24" spans="3:6" x14ac:dyDescent="0.3">
      <c r="C24" t="s">
        <v>2742</v>
      </c>
      <c r="E24" t="s">
        <v>2743</v>
      </c>
      <c r="F24" t="s">
        <v>2744</v>
      </c>
    </row>
    <row r="25" spans="3:6" x14ac:dyDescent="0.3">
      <c r="C25" t="s">
        <v>2742</v>
      </c>
      <c r="D25" t="s">
        <v>1479</v>
      </c>
      <c r="E25" t="s">
        <v>1479</v>
      </c>
    </row>
    <row r="26" spans="3:6" x14ac:dyDescent="0.3">
      <c r="C26" t="s">
        <v>2742</v>
      </c>
      <c r="D26" t="s">
        <v>607</v>
      </c>
      <c r="E26" t="s">
        <v>607</v>
      </c>
    </row>
    <row r="27" spans="3:6" ht="28.8" x14ac:dyDescent="0.3">
      <c r="C27" t="s">
        <v>2745</v>
      </c>
      <c r="E27" t="s">
        <v>504</v>
      </c>
      <c r="F27" s="11" t="s">
        <v>2746</v>
      </c>
    </row>
    <row r="28" spans="3:6" x14ac:dyDescent="0.3">
      <c r="C28" t="s">
        <v>2747</v>
      </c>
      <c r="E28" t="s">
        <v>2470</v>
      </c>
      <c r="F28" s="12" t="s">
        <v>2748</v>
      </c>
    </row>
    <row r="29" spans="3:6" ht="28.8" x14ac:dyDescent="0.3">
      <c r="C29" t="s">
        <v>2728</v>
      </c>
      <c r="E29" t="s">
        <v>2729</v>
      </c>
      <c r="F29" s="12" t="s">
        <v>2749</v>
      </c>
    </row>
    <row r="30" spans="3:6" x14ac:dyDescent="0.3">
      <c r="C30" t="s">
        <v>2750</v>
      </c>
      <c r="E30" t="s">
        <v>602</v>
      </c>
      <c r="F30" s="12" t="s">
        <v>2751</v>
      </c>
    </row>
    <row r="31" spans="3:6" x14ac:dyDescent="0.3">
      <c r="C31" t="s">
        <v>2752</v>
      </c>
      <c r="E31" t="s">
        <v>2753</v>
      </c>
      <c r="F31" s="12" t="s">
        <v>2754</v>
      </c>
    </row>
    <row r="32" spans="3:6" x14ac:dyDescent="0.3">
      <c r="C32" t="s">
        <v>2752</v>
      </c>
      <c r="D32" t="s">
        <v>607</v>
      </c>
      <c r="E32" t="s">
        <v>626</v>
      </c>
      <c r="F32" s="12"/>
    </row>
    <row r="33" spans="3:6" x14ac:dyDescent="0.3">
      <c r="C33" t="s">
        <v>2755</v>
      </c>
      <c r="E33" t="s">
        <v>48</v>
      </c>
    </row>
    <row r="34" spans="3:6" x14ac:dyDescent="0.3">
      <c r="C34" t="s">
        <v>2756</v>
      </c>
      <c r="E34" t="s">
        <v>56</v>
      </c>
      <c r="F34" s="12" t="s">
        <v>2757</v>
      </c>
    </row>
    <row r="35" spans="3:6" x14ac:dyDescent="0.3">
      <c r="C35" t="s">
        <v>2758</v>
      </c>
      <c r="E35" t="s">
        <v>597</v>
      </c>
    </row>
    <row r="36" spans="3:6" x14ac:dyDescent="0.3">
      <c r="C36" t="s">
        <v>2759</v>
      </c>
      <c r="E36" t="s">
        <v>35</v>
      </c>
    </row>
    <row r="37" spans="3:6" x14ac:dyDescent="0.3">
      <c r="C37" t="s">
        <v>2760</v>
      </c>
      <c r="E37" t="s">
        <v>789</v>
      </c>
      <c r="F37" t="s">
        <v>2761</v>
      </c>
    </row>
    <row r="38" spans="3:6" x14ac:dyDescent="0.3">
      <c r="C38" t="s">
        <v>2762</v>
      </c>
      <c r="E38" t="s">
        <v>2763</v>
      </c>
      <c r="F38" t="s">
        <v>2764</v>
      </c>
    </row>
    <row r="39" spans="3:6" x14ac:dyDescent="0.3">
      <c r="C39" t="s">
        <v>2765</v>
      </c>
      <c r="E39" t="s">
        <v>500</v>
      </c>
      <c r="F39" t="s">
        <v>2766</v>
      </c>
    </row>
    <row r="40" spans="3:6" x14ac:dyDescent="0.3">
      <c r="C40" t="s">
        <v>2767</v>
      </c>
      <c r="E40" t="s">
        <v>496</v>
      </c>
      <c r="F40" s="11" t="s">
        <v>2768</v>
      </c>
    </row>
    <row r="41" spans="3:6" x14ac:dyDescent="0.3">
      <c r="C41" t="s">
        <v>2767</v>
      </c>
      <c r="E41" t="s">
        <v>553</v>
      </c>
    </row>
    <row r="42" spans="3:6" x14ac:dyDescent="0.3">
      <c r="E42" t="s">
        <v>718</v>
      </c>
      <c r="F42" t="s">
        <v>716</v>
      </c>
    </row>
    <row r="43" spans="3:6" x14ac:dyDescent="0.3">
      <c r="E43" t="s">
        <v>678</v>
      </c>
      <c r="F43" t="s">
        <v>2769</v>
      </c>
    </row>
    <row r="44" spans="3:6" x14ac:dyDescent="0.3">
      <c r="C44" t="s">
        <v>2770</v>
      </c>
      <c r="E44" t="s">
        <v>1476</v>
      </c>
      <c r="F44" t="s">
        <v>2771</v>
      </c>
    </row>
    <row r="45" spans="3:6" x14ac:dyDescent="0.3">
      <c r="E45" t="s">
        <v>2088</v>
      </c>
      <c r="F45" t="s">
        <v>2772</v>
      </c>
    </row>
    <row r="46" spans="3:6" x14ac:dyDescent="0.3">
      <c r="E46" t="s">
        <v>1068</v>
      </c>
      <c r="F46" t="s">
        <v>2773</v>
      </c>
    </row>
    <row r="47" spans="3:6" x14ac:dyDescent="0.3">
      <c r="E47" t="s">
        <v>1274</v>
      </c>
      <c r="F47" t="s">
        <v>2774</v>
      </c>
    </row>
    <row r="48" spans="3:6" x14ac:dyDescent="0.3">
      <c r="E48" t="s">
        <v>1287</v>
      </c>
      <c r="F48" t="s">
        <v>2775</v>
      </c>
    </row>
    <row r="49" spans="3:6" x14ac:dyDescent="0.3">
      <c r="C49" t="s">
        <v>2776</v>
      </c>
      <c r="E49" t="s">
        <v>2259</v>
      </c>
      <c r="F49" t="s">
        <v>2777</v>
      </c>
    </row>
    <row r="50" spans="3:6" x14ac:dyDescent="0.3">
      <c r="C50" t="s">
        <v>2778</v>
      </c>
      <c r="E50" t="s">
        <v>2357</v>
      </c>
      <c r="F50" t="s">
        <v>2779</v>
      </c>
    </row>
    <row r="51" spans="3:6" x14ac:dyDescent="0.3">
      <c r="C51" t="s">
        <v>2780</v>
      </c>
      <c r="E51" t="s">
        <v>2400</v>
      </c>
      <c r="F51" t="s">
        <v>2781</v>
      </c>
    </row>
    <row r="52" spans="3:6" x14ac:dyDescent="0.3">
      <c r="E52" t="s">
        <v>2412</v>
      </c>
      <c r="F52" t="s">
        <v>2782</v>
      </c>
    </row>
    <row r="53" spans="3:6" x14ac:dyDescent="0.3">
      <c r="C53" t="s">
        <v>2783</v>
      </c>
      <c r="E53" t="s">
        <v>2784</v>
      </c>
      <c r="F53" t="s">
        <v>2785</v>
      </c>
    </row>
    <row r="54" spans="3:6" x14ac:dyDescent="0.3">
      <c r="C54" t="s">
        <v>2783</v>
      </c>
      <c r="E54" t="s">
        <v>2422</v>
      </c>
      <c r="F54" t="s">
        <v>2786</v>
      </c>
    </row>
    <row r="55" spans="3:6" x14ac:dyDescent="0.3">
      <c r="E55" t="s">
        <v>2486</v>
      </c>
      <c r="F55" t="s">
        <v>2787</v>
      </c>
    </row>
  </sheetData>
  <pageMargins left="0.7" right="0.7" top="0.78740157499999996" bottom="0.78740157499999996"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B740F-0EF2-413E-8002-2CCBA9A13B90}">
  <dimension ref="A1:C3"/>
  <sheetViews>
    <sheetView workbookViewId="0">
      <selection activeCell="F8" sqref="F8"/>
    </sheetView>
  </sheetViews>
  <sheetFormatPr baseColWidth="10" defaultRowHeight="14.4" x14ac:dyDescent="0.3"/>
  <cols>
    <col min="1" max="1" width="17.33203125" bestFit="1" customWidth="1"/>
    <col min="2" max="2" width="18.5546875" bestFit="1" customWidth="1"/>
    <col min="3" max="3" width="15.33203125" bestFit="1" customWidth="1"/>
  </cols>
  <sheetData>
    <row r="1" spans="1:3" x14ac:dyDescent="0.3">
      <c r="A1" t="s">
        <v>2788</v>
      </c>
      <c r="B1" t="s">
        <v>2789</v>
      </c>
      <c r="C1" t="s">
        <v>8</v>
      </c>
    </row>
    <row r="2" spans="1:3" x14ac:dyDescent="0.3">
      <c r="A2" t="s">
        <v>39</v>
      </c>
      <c r="B2" t="s">
        <v>39</v>
      </c>
    </row>
    <row r="3" spans="1:3" x14ac:dyDescent="0.3">
      <c r="A3" t="s">
        <v>2790</v>
      </c>
      <c r="B3" t="s">
        <v>2790</v>
      </c>
    </row>
  </sheetData>
  <pageMargins left="0.7" right="0.7" top="0.78740157499999996" bottom="0.78740157499999996" header="0.3" footer="0.3"/>
  <tableParts count="1">
    <tablePart r:id="rId1"/>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1E0F8-1C28-4221-9F7D-8581D87E07A6}">
  <dimension ref="A1:AC40"/>
  <sheetViews>
    <sheetView workbookViewId="0">
      <selection activeCell="A36" sqref="A36:XFD36"/>
    </sheetView>
  </sheetViews>
  <sheetFormatPr baseColWidth="10" defaultRowHeight="14.4" x14ac:dyDescent="0.3"/>
  <cols>
    <col min="7" max="7" width="23" bestFit="1" customWidth="1"/>
  </cols>
  <sheetData>
    <row r="1" spans="1:29" ht="63.6" customHeight="1" x14ac:dyDescent="0.3">
      <c r="A1" s="16" t="s">
        <v>0</v>
      </c>
      <c r="B1" s="16" t="s">
        <v>1</v>
      </c>
      <c r="C1" s="16" t="s">
        <v>2</v>
      </c>
      <c r="D1" s="16"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row>
    <row r="2" spans="1:29" x14ac:dyDescent="0.3">
      <c r="A2" s="13" t="s">
        <v>29</v>
      </c>
      <c r="B2" s="13" t="s">
        <v>2803</v>
      </c>
      <c r="C2" s="13"/>
      <c r="D2" s="13"/>
      <c r="E2" s="13" t="s">
        <v>30</v>
      </c>
      <c r="F2" s="13" t="s">
        <v>472</v>
      </c>
      <c r="G2" s="14"/>
      <c r="H2" s="14"/>
      <c r="I2" s="13"/>
      <c r="J2" s="13" t="s">
        <v>31</v>
      </c>
      <c r="K2" s="13"/>
      <c r="L2" s="13" t="str">
        <f>F2</f>
        <v>AsiQ_CoveringSpecificQuantities</v>
      </c>
      <c r="M2" s="13" t="str">
        <f>L2</f>
        <v>AsiQ_CoveringSpecificQuantities</v>
      </c>
      <c r="N2" s="13" t="s">
        <v>473</v>
      </c>
      <c r="O2" s="13"/>
      <c r="P2" s="13"/>
      <c r="Q2" s="13" t="s">
        <v>33</v>
      </c>
      <c r="R2" s="13">
        <v>2022</v>
      </c>
      <c r="S2" s="13"/>
      <c r="T2" s="13" t="s">
        <v>39</v>
      </c>
      <c r="U2" s="13"/>
      <c r="V2" s="13"/>
      <c r="W2" s="13"/>
      <c r="X2" s="13"/>
      <c r="Y2" s="2" t="e">
        <f>CONCATENATE(#REF!,";",#REF!,";",#REF!,";",#REF!,";",#REF!)</f>
        <v>#REF!</v>
      </c>
      <c r="Z2" s="13" t="s">
        <v>2501</v>
      </c>
      <c r="AA2" s="13"/>
      <c r="AB2" s="13"/>
      <c r="AC2" t="e">
        <f>#REF!+1</f>
        <v>#REF!</v>
      </c>
    </row>
    <row r="3" spans="1:29" x14ac:dyDescent="0.3">
      <c r="A3" s="15" t="s">
        <v>29</v>
      </c>
      <c r="B3" s="15" t="s">
        <v>2791</v>
      </c>
      <c r="C3" s="15"/>
      <c r="D3" s="15" t="s">
        <v>469</v>
      </c>
      <c r="E3" s="15" t="s">
        <v>30</v>
      </c>
      <c r="F3" s="15" t="s">
        <v>468</v>
      </c>
      <c r="G3" s="17" t="s">
        <v>466</v>
      </c>
      <c r="H3" s="17"/>
      <c r="I3" s="15" t="s">
        <v>470</v>
      </c>
      <c r="J3" s="15" t="s">
        <v>463</v>
      </c>
      <c r="K3" s="15" t="s">
        <v>464</v>
      </c>
      <c r="L3" s="15" t="s">
        <v>467</v>
      </c>
      <c r="M3" s="15" t="s">
        <v>471</v>
      </c>
      <c r="N3" s="15" t="s">
        <v>36</v>
      </c>
      <c r="O3" s="15" t="s">
        <v>465</v>
      </c>
      <c r="P3" s="15" t="s">
        <v>38</v>
      </c>
      <c r="Q3" s="15" t="s">
        <v>33</v>
      </c>
      <c r="R3" s="15">
        <v>2022</v>
      </c>
      <c r="S3" s="15"/>
      <c r="T3" s="15" t="s">
        <v>39</v>
      </c>
      <c r="U3" s="15"/>
      <c r="V3" s="15"/>
      <c r="W3" s="15"/>
      <c r="X3" s="15"/>
      <c r="Y3" s="15"/>
      <c r="Z3" s="15"/>
      <c r="AA3" s="15"/>
      <c r="AB3" s="15"/>
      <c r="AC3" s="15">
        <v>452</v>
      </c>
    </row>
    <row r="4" spans="1:29" x14ac:dyDescent="0.3">
      <c r="A4" s="15" t="s">
        <v>29</v>
      </c>
      <c r="B4" s="15" t="s">
        <v>2803</v>
      </c>
      <c r="C4" s="15"/>
      <c r="D4" s="15" t="s">
        <v>474</v>
      </c>
      <c r="E4" s="15" t="s">
        <v>30</v>
      </c>
      <c r="F4" s="15" t="s">
        <v>472</v>
      </c>
      <c r="G4" s="17" t="s">
        <v>466</v>
      </c>
      <c r="H4" s="17"/>
      <c r="I4" s="15" t="s">
        <v>475</v>
      </c>
      <c r="J4" s="15" t="s">
        <v>463</v>
      </c>
      <c r="K4" s="15" t="s">
        <v>464</v>
      </c>
      <c r="L4" s="15" t="s">
        <v>467</v>
      </c>
      <c r="M4" s="15" t="s">
        <v>476</v>
      </c>
      <c r="N4" s="15" t="s">
        <v>36</v>
      </c>
      <c r="O4" s="15" t="s">
        <v>465</v>
      </c>
      <c r="P4" s="15" t="s">
        <v>38</v>
      </c>
      <c r="Q4" s="15" t="s">
        <v>33</v>
      </c>
      <c r="R4" s="15">
        <v>2022</v>
      </c>
      <c r="S4" s="15"/>
      <c r="T4" s="15" t="s">
        <v>39</v>
      </c>
      <c r="U4" s="15"/>
      <c r="V4" s="15"/>
      <c r="W4" s="15"/>
      <c r="X4" s="15"/>
      <c r="Y4" s="15"/>
      <c r="Z4" s="15"/>
      <c r="AA4" s="15"/>
      <c r="AB4" s="15"/>
      <c r="AC4" s="15">
        <v>454</v>
      </c>
    </row>
    <row r="5" spans="1:29" x14ac:dyDescent="0.3">
      <c r="A5" s="15" t="s">
        <v>29</v>
      </c>
      <c r="B5" s="15" t="s">
        <v>2803</v>
      </c>
      <c r="C5" s="15"/>
      <c r="D5" s="15" t="s">
        <v>474</v>
      </c>
      <c r="E5" s="15" t="s">
        <v>30</v>
      </c>
      <c r="F5" s="15" t="s">
        <v>472</v>
      </c>
      <c r="G5" s="17" t="s">
        <v>477</v>
      </c>
      <c r="H5" s="17"/>
      <c r="I5" s="15" t="s">
        <v>478</v>
      </c>
      <c r="J5" s="15" t="s">
        <v>463</v>
      </c>
      <c r="K5" s="15" t="s">
        <v>464</v>
      </c>
      <c r="L5" s="15" t="s">
        <v>479</v>
      </c>
      <c r="M5" s="15" t="s">
        <v>480</v>
      </c>
      <c r="N5" s="15" t="s">
        <v>36</v>
      </c>
      <c r="O5" s="15" t="s">
        <v>465</v>
      </c>
      <c r="P5" s="15" t="s">
        <v>38</v>
      </c>
      <c r="Q5" s="15" t="s">
        <v>33</v>
      </c>
      <c r="R5" s="15">
        <v>2022</v>
      </c>
      <c r="S5" s="15"/>
      <c r="T5" s="15" t="s">
        <v>39</v>
      </c>
      <c r="U5" s="15"/>
      <c r="V5" s="15"/>
      <c r="W5" s="15"/>
      <c r="X5" s="15"/>
      <c r="Y5" s="15"/>
      <c r="Z5" s="15"/>
      <c r="AA5" s="15"/>
      <c r="AB5" s="15"/>
      <c r="AC5" s="15">
        <v>455</v>
      </c>
    </row>
    <row r="6" spans="1:29" x14ac:dyDescent="0.3">
      <c r="A6" s="15" t="s">
        <v>29</v>
      </c>
      <c r="B6" s="15" t="s">
        <v>2803</v>
      </c>
      <c r="C6" s="15"/>
      <c r="D6" s="15" t="s">
        <v>474</v>
      </c>
      <c r="E6" s="15" t="s">
        <v>30</v>
      </c>
      <c r="F6" s="15" t="s">
        <v>472</v>
      </c>
      <c r="G6" s="17" t="s">
        <v>481</v>
      </c>
      <c r="H6" s="17"/>
      <c r="I6" s="15" t="s">
        <v>482</v>
      </c>
      <c r="J6" s="15" t="s">
        <v>463</v>
      </c>
      <c r="K6" s="15" t="s">
        <v>464</v>
      </c>
      <c r="L6" s="15" t="s">
        <v>483</v>
      </c>
      <c r="M6" s="15" t="s">
        <v>484</v>
      </c>
      <c r="N6" s="15" t="s">
        <v>36</v>
      </c>
      <c r="O6" s="15" t="s">
        <v>465</v>
      </c>
      <c r="P6" s="15" t="s">
        <v>38</v>
      </c>
      <c r="Q6" s="15" t="s">
        <v>33</v>
      </c>
      <c r="R6" s="15">
        <v>2022</v>
      </c>
      <c r="S6" s="15"/>
      <c r="T6" s="15" t="s">
        <v>39</v>
      </c>
      <c r="U6" s="15"/>
      <c r="V6" s="15"/>
      <c r="W6" s="15"/>
      <c r="X6" s="15"/>
      <c r="Y6" s="15"/>
      <c r="Z6" s="15"/>
      <c r="AA6" s="15"/>
      <c r="AB6" s="15"/>
      <c r="AC6" s="15">
        <v>456</v>
      </c>
    </row>
    <row r="7" spans="1:29" x14ac:dyDescent="0.3">
      <c r="A7" s="15" t="s">
        <v>29</v>
      </c>
      <c r="B7" s="15" t="s">
        <v>2803</v>
      </c>
      <c r="C7" s="15"/>
      <c r="D7" s="15" t="s">
        <v>474</v>
      </c>
      <c r="E7" s="15" t="s">
        <v>30</v>
      </c>
      <c r="F7" s="15" t="s">
        <v>472</v>
      </c>
      <c r="G7" s="17" t="s">
        <v>485</v>
      </c>
      <c r="H7" s="17"/>
      <c r="I7" s="15" t="s">
        <v>486</v>
      </c>
      <c r="J7" s="15" t="s">
        <v>463</v>
      </c>
      <c r="K7" s="15" t="s">
        <v>464</v>
      </c>
      <c r="L7" s="15" t="s">
        <v>487</v>
      </c>
      <c r="M7" s="15" t="s">
        <v>488</v>
      </c>
      <c r="N7" s="15" t="s">
        <v>36</v>
      </c>
      <c r="O7" s="15" t="s">
        <v>465</v>
      </c>
      <c r="P7" s="15" t="s">
        <v>38</v>
      </c>
      <c r="Q7" s="15" t="s">
        <v>33</v>
      </c>
      <c r="R7" s="15">
        <v>2022</v>
      </c>
      <c r="S7" s="15"/>
      <c r="T7" s="15" t="s">
        <v>39</v>
      </c>
      <c r="U7" s="15"/>
      <c r="V7" s="15"/>
      <c r="W7" s="15"/>
      <c r="X7" s="15"/>
      <c r="Y7" s="15"/>
      <c r="Z7" s="15"/>
      <c r="AA7" s="15"/>
      <c r="AB7" s="15"/>
      <c r="AC7" s="15">
        <v>457</v>
      </c>
    </row>
    <row r="8" spans="1:29" x14ac:dyDescent="0.3">
      <c r="A8" s="15" t="s">
        <v>29</v>
      </c>
      <c r="B8" s="15" t="s">
        <v>2803</v>
      </c>
      <c r="C8" s="15"/>
      <c r="D8" s="15" t="s">
        <v>474</v>
      </c>
      <c r="E8" s="15" t="s">
        <v>30</v>
      </c>
      <c r="F8" s="15" t="s">
        <v>472</v>
      </c>
      <c r="G8" s="17" t="s">
        <v>489</v>
      </c>
      <c r="H8" s="17"/>
      <c r="I8" s="15" t="s">
        <v>490</v>
      </c>
      <c r="J8" s="15" t="s">
        <v>463</v>
      </c>
      <c r="K8" s="15" t="s">
        <v>464</v>
      </c>
      <c r="L8" s="15" t="s">
        <v>491</v>
      </c>
      <c r="M8" s="15" t="s">
        <v>492</v>
      </c>
      <c r="N8" s="15" t="s">
        <v>36</v>
      </c>
      <c r="O8" s="15" t="s">
        <v>465</v>
      </c>
      <c r="P8" s="15" t="s">
        <v>38</v>
      </c>
      <c r="Q8" s="15" t="s">
        <v>33</v>
      </c>
      <c r="R8" s="15">
        <v>2022</v>
      </c>
      <c r="S8" s="15"/>
      <c r="T8" s="15" t="s">
        <v>39</v>
      </c>
      <c r="U8" s="15"/>
      <c r="V8" s="15"/>
      <c r="W8" s="15"/>
      <c r="X8" s="15"/>
      <c r="Y8" s="15"/>
      <c r="Z8" s="15"/>
      <c r="AA8" s="15"/>
      <c r="AB8" s="15"/>
      <c r="AC8" s="15">
        <v>458</v>
      </c>
    </row>
    <row r="9" spans="1:29" s="15" customFormat="1" x14ac:dyDescent="0.3">
      <c r="A9" s="15" t="s">
        <v>29</v>
      </c>
      <c r="B9" s="15" t="s">
        <v>2803</v>
      </c>
      <c r="C9" s="15" t="s">
        <v>2</v>
      </c>
      <c r="D9" s="15" t="s">
        <v>546</v>
      </c>
      <c r="E9" s="15" t="s">
        <v>30</v>
      </c>
      <c r="F9" s="15" t="s">
        <v>505</v>
      </c>
      <c r="G9" s="17" t="s">
        <v>547</v>
      </c>
      <c r="H9" s="17"/>
      <c r="I9" s="15" t="s">
        <v>548</v>
      </c>
      <c r="J9" s="15" t="s">
        <v>34</v>
      </c>
      <c r="K9" s="15" t="s">
        <v>40</v>
      </c>
      <c r="L9" s="15" t="s">
        <v>549</v>
      </c>
      <c r="M9" s="15" t="s">
        <v>550</v>
      </c>
      <c r="N9" s="15" t="s">
        <v>36</v>
      </c>
      <c r="O9" s="15" t="s">
        <v>41</v>
      </c>
      <c r="P9" s="15" t="s">
        <v>38</v>
      </c>
      <c r="Q9" s="15" t="s">
        <v>33</v>
      </c>
      <c r="R9" s="15">
        <v>2022</v>
      </c>
      <c r="T9" s="15" t="s">
        <v>39</v>
      </c>
      <c r="AC9" s="15">
        <v>736</v>
      </c>
    </row>
    <row r="32" spans="1:29" s="15" customFormat="1" ht="43.2" x14ac:dyDescent="0.3">
      <c r="A32" s="15" t="s">
        <v>29</v>
      </c>
      <c r="B32" s="15" t="s">
        <v>2803</v>
      </c>
      <c r="E32" s="15" t="s">
        <v>30</v>
      </c>
      <c r="F32" s="15" t="s">
        <v>984</v>
      </c>
      <c r="G32" s="17" t="s">
        <v>985</v>
      </c>
      <c r="H32" s="17" t="s">
        <v>986</v>
      </c>
      <c r="I32" s="15" t="s">
        <v>50</v>
      </c>
      <c r="P32" s="15" t="s">
        <v>39</v>
      </c>
      <c r="U32" s="15" t="e">
        <f>CONCATENATE(#REF!,";",#REF!,";",#REF!,";",#REF!,";",#REF!,";")</f>
        <v>#REF!</v>
      </c>
      <c r="V32" s="15" t="s">
        <v>33</v>
      </c>
      <c r="W32" s="15">
        <v>2022</v>
      </c>
      <c r="AC32" s="15" t="e">
        <f>#REF!+1</f>
        <v>#REF!</v>
      </c>
    </row>
    <row r="40" spans="1:29" s="15" customFormat="1" x14ac:dyDescent="0.3">
      <c r="A40" s="15" t="s">
        <v>29</v>
      </c>
      <c r="B40" s="15" t="s">
        <v>2791</v>
      </c>
      <c r="C40" s="15" t="s">
        <v>2</v>
      </c>
      <c r="D40" s="15" t="s">
        <v>2887</v>
      </c>
      <c r="E40" s="15" t="s">
        <v>30</v>
      </c>
      <c r="F40" s="15" t="s">
        <v>555</v>
      </c>
      <c r="G40" s="15" t="s">
        <v>554</v>
      </c>
      <c r="H40" s="17"/>
      <c r="I40" s="15" t="s">
        <v>463</v>
      </c>
      <c r="J40" s="15" t="s">
        <v>559</v>
      </c>
      <c r="K40" s="15" t="s">
        <v>497</v>
      </c>
      <c r="L40" s="15" t="s">
        <v>556</v>
      </c>
      <c r="M40" s="15" t="s">
        <v>36</v>
      </c>
      <c r="N40" s="15" t="s">
        <v>465</v>
      </c>
      <c r="O40" s="15" t="s">
        <v>38</v>
      </c>
      <c r="P40" s="15" t="s">
        <v>39</v>
      </c>
      <c r="U40" s="15" t="e">
        <f>CONCATENATE(#REF!,";",#REF!,";",#REF!,";",#REF!,";",#REF!,";")</f>
        <v>#REF!</v>
      </c>
      <c r="V40" s="15" t="s">
        <v>33</v>
      </c>
      <c r="W40" s="15">
        <v>2022</v>
      </c>
      <c r="X40" s="15">
        <v>2022</v>
      </c>
      <c r="Y40" s="15" t="s">
        <v>2888</v>
      </c>
      <c r="AC40" s="15" t="e">
        <f>#REF!+1</f>
        <v>#REF!</v>
      </c>
    </row>
  </sheetData>
  <conditionalFormatting sqref="AC2">
    <cfRule type="duplicateValues" dxfId="5" priority="1"/>
  </conditionalFormatting>
  <conditionalFormatting sqref="AC3">
    <cfRule type="duplicateValues" dxfId="4" priority="5"/>
  </conditionalFormatting>
  <conditionalFormatting sqref="AC4">
    <cfRule type="duplicateValues" dxfId="3" priority="4"/>
  </conditionalFormatting>
  <conditionalFormatting sqref="AC5:AC8">
    <cfRule type="duplicateValues" dxfId="2" priority="3"/>
  </conditionalFormatting>
  <conditionalFormatting sqref="AC9">
    <cfRule type="duplicateValues" dxfId="1" priority="2"/>
  </conditionalFormatting>
  <dataValidations disablePrompts="1" count="6">
    <dataValidation type="list" allowBlank="1" showInputMessage="1" showErrorMessage="1" sqref="J2:J9 I32 I40" xr:uid="{B66016B1-09DE-4EBB-BC8C-E5B1A195CFB6}">
      <formula1>INDIRECT("Parametertyp")</formula1>
    </dataValidation>
    <dataValidation type="list" allowBlank="1" showInputMessage="1" showErrorMessage="1" sqref="T3:Y9 T2:X2 P32:T32 P40:T40" xr:uid="{F29664FF-FE5C-464A-B451-7354B70A2FBC}">
      <formula1>INDIRECT("UseCases[Kurzbezeichnung]")</formula1>
    </dataValidation>
    <dataValidation type="list" allowBlank="1" showInputMessage="1" showErrorMessage="1" sqref="P3:P9 O32 O40" xr:uid="{D4D87BFE-D098-4C33-ABC9-71F278030DAF}">
      <formula1>INDIRECT("Leistungsbilder[Leistungsbild]")</formula1>
    </dataValidation>
    <dataValidation type="list" allowBlank="1" showInputMessage="1" showErrorMessage="1" sqref="O9 N32 N40" xr:uid="{5D18F902-29FE-480B-8B84-6D8F057F5866}">
      <formula1>INDIRECT("Projektphasen[Projektphase]")</formula1>
    </dataValidation>
    <dataValidation type="list" allowBlank="1" showInputMessage="1" showErrorMessage="1" sqref="E1:E9 E32 E40" xr:uid="{7C44F741-A940-4590-93D6-FAF7ED562750}">
      <formula1>"Planung,Leistung"</formula1>
    </dataValidation>
    <dataValidation type="list" allowBlank="1" showInputMessage="1" showErrorMessage="1" sqref="K3:K9 K32 K40" xr:uid="{65AF6584-785E-4472-B836-FA75E4D3990A}">
      <formula1>INDIRECT("Einheiten[Übersetzung]")</formula1>
    </dataValidation>
  </dataValidations>
  <pageMargins left="0.7" right="0.7" top="0.78740157499999996" bottom="0.78740157499999996"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4F7BC474C4974BB2F3CA0841D57B09" ma:contentTypeVersion="13" ma:contentTypeDescription="Create a new document." ma:contentTypeScope="" ma:versionID="60d6be6ba3650325040caebf3af741cf">
  <xsd:schema xmlns:xsd="http://www.w3.org/2001/XMLSchema" xmlns:xs="http://www.w3.org/2001/XMLSchema" xmlns:p="http://schemas.microsoft.com/office/2006/metadata/properties" xmlns:ns2="6f30a4f4-c9fc-48eb-9ef7-09c13e199479" xmlns:ns3="951f95f3-490a-47da-900d-df4c8321afca" targetNamespace="http://schemas.microsoft.com/office/2006/metadata/properties" ma:root="true" ma:fieldsID="017e74f125a256f3b1acedf7e9842894" ns2:_="" ns3:_="">
    <xsd:import namespace="6f30a4f4-c9fc-48eb-9ef7-09c13e199479"/>
    <xsd:import namespace="951f95f3-490a-47da-900d-df4c8321afc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30a4f4-c9fc-48eb-9ef7-09c13e1994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4d4a4384-8771-4db4-a8b8-df0fba6cdf4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1f95f3-490a-47da-900d-df4c8321afc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7fb82387-a639-4cb5-9004-aa666082c7f9}" ma:internalName="TaxCatchAll" ma:showField="CatchAllData" ma:web="951f95f3-490a-47da-900d-df4c8321afc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f30a4f4-c9fc-48eb-9ef7-09c13e199479">
      <Terms xmlns="http://schemas.microsoft.com/office/infopath/2007/PartnerControls"/>
    </lcf76f155ced4ddcb4097134ff3c332f>
    <TaxCatchAll xmlns="951f95f3-490a-47da-900d-df4c8321afca" xsi:nil="true"/>
  </documentManagement>
</p:properties>
</file>

<file path=customXml/itemProps1.xml><?xml version="1.0" encoding="utf-8"?>
<ds:datastoreItem xmlns:ds="http://schemas.openxmlformats.org/officeDocument/2006/customXml" ds:itemID="{D64C854D-7EF4-4A15-BCBA-69C31B0FB0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30a4f4-c9fc-48eb-9ef7-09c13e199479"/>
    <ds:schemaRef ds:uri="951f95f3-490a-47da-900d-df4c8321af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392315-F84F-4AB6-AC66-FD746AFC8382}">
  <ds:schemaRefs>
    <ds:schemaRef ds:uri="http://schemas.microsoft.com/sharepoint/v3/contenttype/forms"/>
  </ds:schemaRefs>
</ds:datastoreItem>
</file>

<file path=customXml/itemProps3.xml><?xml version="1.0" encoding="utf-8"?>
<ds:datastoreItem xmlns:ds="http://schemas.openxmlformats.org/officeDocument/2006/customXml" ds:itemID="{CFA2154E-57DB-4D37-9742-F0A5A8BE0041}">
  <ds:schemaRefs>
    <ds:schemaRef ds:uri="http://purl.org/dc/terms/"/>
    <ds:schemaRef ds:uri="http://schemas.microsoft.com/office/2006/documentManagement/types"/>
    <ds:schemaRef ds:uri="6f30a4f4-c9fc-48eb-9ef7-09c13e199479"/>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951f95f3-490a-47da-900d-df4c8321afc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BPB</vt:lpstr>
      <vt:lpstr>Projektphasen</vt:lpstr>
      <vt:lpstr>Leistungsbilder</vt:lpstr>
      <vt:lpstr>Komponenten</vt:lpstr>
      <vt:lpstr>Parametertyp</vt:lpstr>
      <vt:lpstr>Use-Cases</vt:lpstr>
      <vt:lpstr>abgelehnt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Amberger Moritz</dc:creator>
  <cp:lastModifiedBy>ZAB</cp:lastModifiedBy>
  <dcterms:created xsi:type="dcterms:W3CDTF">2023-10-18T06:54:48Z</dcterms:created>
  <dcterms:modified xsi:type="dcterms:W3CDTF">2023-11-17T10:30:17Z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0x010100734F7BC474C4974BB2F3CA0841D57B09</vt:lpwstr>
  </property>
  <property fmtid="{D5CDD505-2E9C-101B-9397-08002B2CF9AE}" pid="3" name="MediaServiceImageTags">
    <vt:lpwstr/>
  </property>
</Properties>
</file>